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filterPrivacy="1" defaultThemeVersion="124226"/>
  <xr:revisionPtr revIDLastSave="33" documentId="8_{D8FAA27D-59BD-417E-962C-D76C3A628F87}" xr6:coauthVersionLast="47" xr6:coauthVersionMax="47" xr10:uidLastSave="{186A501A-1268-4F8A-97DF-CD4656C12697}"/>
  <bookViews>
    <workbookView xWindow="-120" yWindow="-120" windowWidth="25440" windowHeight="15390" xr2:uid="{00000000-000D-0000-FFFF-FFFF00000000}"/>
  </bookViews>
  <sheets>
    <sheet name="PREDRAČUN" sheetId="8" r:id="rId1"/>
    <sheet name="PRILOGA 1" sheetId="9" r:id="rId2"/>
  </sheets>
  <definedNames>
    <definedName name="OLE_LINK1" localSheetId="1">'PRILOGA 1'!#REF!</definedName>
    <definedName name="_xlnm.Print_Area" localSheetId="0">PREDRAČUN!$A$1:$E$163</definedName>
    <definedName name="_xlnm.Print_Area" localSheetId="1">'PRILOGA 1'!$A$2:$F$30</definedName>
    <definedName name="_xlnm.Print_Titles" localSheetId="0">PREDRAČUN!$8:$8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1" i="8" l="1"/>
  <c r="F27" i="9"/>
  <c r="F26" i="9"/>
  <c r="F23" i="9"/>
  <c r="F22" i="9"/>
  <c r="F21" i="9"/>
  <c r="F20" i="9"/>
  <c r="F19" i="9"/>
  <c r="F18" i="9"/>
  <c r="F17" i="9"/>
  <c r="F16" i="9"/>
  <c r="F13" i="9"/>
  <c r="F12" i="9"/>
  <c r="F11" i="9"/>
  <c r="F10" i="9"/>
  <c r="F9" i="9"/>
  <c r="F8" i="9"/>
  <c r="F7" i="9"/>
  <c r="F28" i="9" l="1"/>
  <c r="E46" i="8" s="1"/>
  <c r="E147" i="8" s="1"/>
  <c r="G147" i="8"/>
  <c r="H141" i="8"/>
  <c r="G141" i="8"/>
  <c r="H147" i="8"/>
  <c r="E150" i="8" l="1"/>
  <c r="E153" i="8" s="1"/>
</calcChain>
</file>

<file path=xl/sharedStrings.xml><?xml version="1.0" encoding="utf-8"?>
<sst xmlns="http://schemas.openxmlformats.org/spreadsheetml/2006/main" count="113" uniqueCount="95">
  <si>
    <t>Ponudnik:</t>
  </si>
  <si>
    <t>št. ponudbe:</t>
  </si>
  <si>
    <t>datum:</t>
  </si>
  <si>
    <t>………………………………………</t>
  </si>
  <si>
    <t>SKUPAJ:</t>
  </si>
  <si>
    <t>N°</t>
  </si>
  <si>
    <t>Varnostni načrt (v skladu s prilogo : splošni del, tehnično poročilo, risbe; zajeti vse sestavne dele)</t>
  </si>
  <si>
    <t>…………………………………</t>
  </si>
  <si>
    <t xml:space="preserve">Opomba: </t>
  </si>
  <si>
    <t>Cene se vnaša le v rumeno obarvane celice!</t>
  </si>
  <si>
    <t>VRSTA POSLA</t>
  </si>
  <si>
    <t>Razno:</t>
  </si>
  <si>
    <t>Popis del in predračunski elaborat s skupno rekapitulacijo</t>
  </si>
  <si>
    <t>SKUPAJ BREZ DDV:</t>
  </si>
  <si>
    <t>Koordinacija (pregled delovne kopije, odškodninske obravnave, usklajevanja)</t>
  </si>
  <si>
    <t>1 ura je   eur  =      (vnesi v spodnjo celico označeno z rumeno)</t>
  </si>
  <si>
    <t>Načrt dimenzioniranja voziščne konstrukcije</t>
  </si>
  <si>
    <t>IZP vseh predvidenih ureditev in posredovanje v projektne pogoje soglasodajalcem</t>
  </si>
  <si>
    <t xml:space="preserve">Načrt gospodarjenja z gradbenimi odpadki </t>
  </si>
  <si>
    <t>Elaborat za preprečevanje in zmanjšanje emisije delcev z gradbišča</t>
  </si>
  <si>
    <t>Zbirna karta komunalnih vodov - uskladitev zbirnika</t>
  </si>
  <si>
    <t>Nepredvidena dela (10%)</t>
  </si>
  <si>
    <t>(znesek se mora ujemati s končnim  zneskom iz "PRILOGE 1)!</t>
  </si>
  <si>
    <t xml:space="preserve">SPECIFIKACIJA NAROČILA za izdelavo projektne dokumentacije IZP, DGD in PZI novogradnje dela vzhodne obvoznice Brežice, od krožišča na R1-220/1334 v km 11.070 do križišča K1a, v skupni dolžini cca 1.550 metrov, odsek pri Intermarketu
</t>
  </si>
  <si>
    <t>Načrt rušitve objekta skladno s projektno nalogo, poglavje 7.4.8</t>
  </si>
  <si>
    <t>Ocena obremenitve hrupa s predlogom protihrupnih ukrepov, skladno s projektno nalogo, poglavje 7.4.9</t>
  </si>
  <si>
    <t>Katastrski elaborat in priprava podatkov za spremljanje odkupov, skladno s točko 7.4.16 v projektni nalogi</t>
  </si>
  <si>
    <t>CENA</t>
  </si>
  <si>
    <t>Hidrološko hidravlična študija, skladno projektni nalogi, točka 7.4.10</t>
  </si>
  <si>
    <t>Priloga 1:</t>
  </si>
  <si>
    <t xml:space="preserve">Program geološko geotehničnih raziskav </t>
  </si>
  <si>
    <t>PREDVIDENA DELA</t>
  </si>
  <si>
    <t>ENOTA</t>
  </si>
  <si>
    <t>KOLIČINA</t>
  </si>
  <si>
    <t xml:space="preserve">CENA </t>
  </si>
  <si>
    <t>ZNESEK (brez DDV)</t>
  </si>
  <si>
    <t>kpl</t>
  </si>
  <si>
    <t>kos</t>
  </si>
  <si>
    <t>Laboratorijske preiskave:</t>
  </si>
  <si>
    <t>Skupaj brez DDV</t>
  </si>
  <si>
    <t>m</t>
  </si>
  <si>
    <t>Transporti vrtalne garniture</t>
  </si>
  <si>
    <t>Premiki med vrtinami</t>
  </si>
  <si>
    <t>Izvedba dinamičnih penetracij s težkim dinamičnim penetrometrom (DPSH) do predviden globine 5 m, vključno s transportom, premiki med lokacijami in poročilom</t>
  </si>
  <si>
    <t xml:space="preserve">Sondažni izkopi  do globine 3 m z meritvami dinamičnega deformacijskega modula Evd, popis sestane tal, odvzem vzorcev zemljin in ponovni zasip z utrditvijo </t>
  </si>
  <si>
    <t>Inženirsko geloški pregled trase z izdelavo IG karte</t>
  </si>
  <si>
    <t>Lociranje sondaž in spremljava terenskih preiskav</t>
  </si>
  <si>
    <t>Edometrski poizkus</t>
  </si>
  <si>
    <t>Direktni strižni poizkus</t>
  </si>
  <si>
    <t>Točkovni trdnostni indeks</t>
  </si>
  <si>
    <t>CBR</t>
  </si>
  <si>
    <t>Proctorjec preizkus</t>
  </si>
  <si>
    <t>Ugotavljanje zrnavostne sestave z določitvijo prepustnosti</t>
  </si>
  <si>
    <t>Ugotavljanje vlažnosti</t>
  </si>
  <si>
    <t>Enoosni tlačni poizkus</t>
  </si>
  <si>
    <t>KABINETNO DELO - Izdelava geološko geomehanskih elaboratov</t>
  </si>
  <si>
    <t>Izdelava hidrogeološkega poročila, ki je sestavni del geotehničnega načrta</t>
  </si>
  <si>
    <t>Izdelava geološko-geotehničnega poročila z vsemi izračuni stabilnosti tal, posedkov, odpornosti tal in ostalih izračunov, ter grafičnih in drugih prilog za potrebe vseh objektov v sklopu projekne naloge (glavna trasa s križišči in priključki, inženirski objekti,...), sodelovanje z ostalimi deležniki na projektu in popravki po pripombah recenzentov.</t>
  </si>
  <si>
    <t>Izdelava geotehnične vrtine do globine 10 m (6 kom), izvedba SPT, odvzem vzorcev zemljin ali hribin za analizo v geomehanskem laboratoriju</t>
  </si>
  <si>
    <t>Terensko delo:</t>
  </si>
  <si>
    <t>Geološko geotehnične raziskave z geološko-geotehničnim elaboratom in vsemi posameznimi poročili; na podlagi Priloge 1 (zavihek spodaj)</t>
  </si>
  <si>
    <t>Načrt začasne ureditve prometa med gradnjo - v načrtu upoštevati tudi pogoje zaradi preureditve oz. ukinitve nivojskih prehodov</t>
  </si>
  <si>
    <t>Kapacitetna analiza skladno s projektno nalogo, poglavje 7.4.3</t>
  </si>
  <si>
    <t>Izvedbeni načrt ukinitve nivojskega prehoda  ''Cundrovec'' - skladno s Projektno nalogo, opisano v poglavju 3.0.4, komplet z vsemi potrebnimi načrti in elaborati, vključno s pridobitvijo mnenja SŽ. Upoštevati tudi izdelavo načrta preureditve SV naprav.</t>
  </si>
  <si>
    <t>Izdelava kazalnikov, skladno s točko 7.3 iz projektne naloge</t>
  </si>
  <si>
    <t>Načrt vodnogospodarskih ureditev, skladno s projektno nalogo, točka 7.4.11</t>
  </si>
  <si>
    <t xml:space="preserve">Načrt preureditve prometnega vodenja na obstoječih cestah izven območja obdelave, skladno s projektno nalogo, poglavje 3.0.3 </t>
  </si>
  <si>
    <t>Pridobitev vseh projektnih pogojev</t>
  </si>
  <si>
    <t>Pridobitev vseh mnenj</t>
  </si>
  <si>
    <t>Geodetski načrt celotnega območja ureditev v ustreznem merilu, skladno točki 7.2 Podloge za projektiranje</t>
  </si>
  <si>
    <t>3.1 DGD načrt krajinske arhitekture z vsemi pridobljenimi mnenji</t>
  </si>
  <si>
    <t>3.2 PZI načrt krajinske arhitekture</t>
  </si>
  <si>
    <t>4.1 DGD načrt gradbenih konstrukcij cest, z vsemi navezavami</t>
  </si>
  <si>
    <t xml:space="preserve">4.2 PZI načrt gradbenih konstrukcij cest, z vsemi navezavami. Opomba:Pri vseh postavkah za PZI upoštevati, da je območje PZI večje od območja za DGD (opisano v projektni nalogi, celotno poglavje št. 3) </t>
  </si>
  <si>
    <t>5.1 DGD načrt gradbenih konstrukcij nadvoza preko železnice. V postavki predvideti izdelavo vseh načrtov oz. elaboratov, ki jih zahteva zakonodaja s področja železniške infrastrukture</t>
  </si>
  <si>
    <t>5.2 PZI načrt gradbenih konstrukcij nadvoza preko železnice,  V postavki predvideti izdelavo vseh načrtov oz. elaboratov, ki jih zahteva zakonodaja s področja železniške infrastrukture</t>
  </si>
  <si>
    <t>5.3 DGD načrt gradbenih konstrukcij za most 5-02 ter prepust 3-01 na območju neimenovanega potoka oziroma rokava stare struge potoka Sromljica</t>
  </si>
  <si>
    <t>5.4 PZI načrt gradbenih konstrukcij za most 5-02 ter prepust 3-01 na območju neimenovanega potoka oziroma rokava stare struge potoka Sromljica</t>
  </si>
  <si>
    <t>12.1 DGD cestne razsvetljave, vključno z napajanjem</t>
  </si>
  <si>
    <t>12.2 PZI cestne razsvetljave, vključno z napajanjem</t>
  </si>
  <si>
    <t>13.1 DGD načrt zaščite in prestavitve TK in KKS vodov</t>
  </si>
  <si>
    <t xml:space="preserve">13.2 PZI načrt zaščite in prestavitve TK in KKS vodov, </t>
  </si>
  <si>
    <t>14.1 DGD  načrt zaščite in prestavitve fekalne kanalizacije</t>
  </si>
  <si>
    <t>14.2 PZI načrt zaščite in prestavitve fekalne kanalizacije</t>
  </si>
  <si>
    <t xml:space="preserve">15.1 DGD načrt zaščite in prestavitve NN in SN vodov, </t>
  </si>
  <si>
    <t xml:space="preserve">15.2 PZI načrt zaščite in prestavitve NN in SN vodov, </t>
  </si>
  <si>
    <t>16. 1 DGD načrt zaščite in prestavitve vodovoda</t>
  </si>
  <si>
    <t>16.2 PZI načrt zaščite in prestavitve vodovoda</t>
  </si>
  <si>
    <t>17.1 DGD načrt zaščite in prestavitve plinovoda</t>
  </si>
  <si>
    <t>17.2 PZI načrt zaščite in prestavitve plinovoda</t>
  </si>
  <si>
    <t>21.1 Izdelava DGD načrta vseh predlaganih protihrupnih ukrepov</t>
  </si>
  <si>
    <t>21.2 Izdelava PZI načrta vseh predlaganih protihrupnih ukrepov</t>
  </si>
  <si>
    <t>Izvedbeni načrt ukinitve nivojskega prehoda  ''Brežice-uvoz-Brezina''' - skladno z Zapisnikom devetinšestdesete obravnave Komisije za nivojske prehode, številka 379-1/2021 ZP 43 11003 z dne 20.7.2021, komplet z vsemi potrebnimi načrti in elaborati, vključno s pridobitvijo mnenja SŽ. Upoštevati tudi izdelavo načrta preureditve SV naprav..</t>
  </si>
  <si>
    <t>Vkolikor se tekom projektiranja izkaže, da posamezna dokumentacija ni potrebna, se je ne izdela. Cena mora vsebovati pridobitev vseh potrebnih mnenj, vključena morajo biti vsa usklajevanja za pridobitev gradbenega dovoljenja.</t>
  </si>
  <si>
    <t>Vsa dela, ki jih je treba izvesti skladno s projektno nalogo in niso posebej specificirana, so zajeta v enotnih cenah specifikacije ponudbe.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</si>
</sst>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b/>
      <sz val="11"/>
      <name val="Arial Narrow"/>
      <family val="2"/>
      <charset val="238"/>
    </font>
    <font>
      <b/>
      <sz val="11"/>
      <color rgb="FFFFFFFF"/>
      <name val="Times New Roman"/>
      <family val="1"/>
      <charset val="238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mediumGray">
        <bgColor rgb="FF7F7F7F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1" fillId="3" borderId="4" xfId="0" applyNumberFormat="1" applyFont="1" applyFill="1" applyBorder="1" applyAlignment="1">
      <alignment horizontal="center" vertical="center" wrapText="1"/>
    </xf>
    <xf numFmtId="3" fontId="1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center" vertical="top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top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Fill="1"/>
    <xf numFmtId="3" fontId="0" fillId="0" borderId="0" xfId="0" applyNumberForma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2" fontId="0" fillId="0" borderId="0" xfId="0" applyNumberFormat="1"/>
    <xf numFmtId="0" fontId="2" fillId="0" borderId="0" xfId="0" applyFont="1" applyAlignment="1">
      <alignment horizontal="right" vertical="top"/>
    </xf>
    <xf numFmtId="4" fontId="0" fillId="0" borderId="0" xfId="0" applyNumberFormat="1" applyFill="1" applyAlignment="1">
      <alignment horizontal="center" vertical="center"/>
    </xf>
    <xf numFmtId="14" fontId="2" fillId="0" borderId="0" xfId="0" applyNumberFormat="1" applyFont="1" applyFill="1"/>
    <xf numFmtId="0" fontId="2" fillId="0" borderId="2" xfId="1" applyFont="1" applyFill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3" fontId="1" fillId="0" borderId="2" xfId="0" applyNumberFormat="1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44" fontId="1" fillId="3" borderId="2" xfId="0" applyNumberFormat="1" applyFont="1" applyFill="1" applyBorder="1" applyAlignment="1">
      <alignment horizontal="center" vertical="center" wrapText="1"/>
    </xf>
    <xf numFmtId="44" fontId="2" fillId="0" borderId="5" xfId="0" applyNumberFormat="1" applyFont="1" applyBorder="1" applyAlignment="1">
      <alignment horizontal="center" vertical="center" wrapText="1"/>
    </xf>
    <xf numFmtId="44" fontId="2" fillId="0" borderId="6" xfId="0" applyNumberFormat="1" applyFont="1" applyBorder="1" applyAlignment="1">
      <alignment horizontal="center" vertical="center" wrapText="1"/>
    </xf>
    <xf numFmtId="44" fontId="1" fillId="3" borderId="4" xfId="0" applyNumberFormat="1" applyFont="1" applyFill="1" applyBorder="1" applyAlignment="1">
      <alignment horizontal="center" vertical="center" wrapText="1"/>
    </xf>
    <xf numFmtId="44" fontId="1" fillId="3" borderId="3" xfId="0" applyNumberFormat="1" applyFont="1" applyFill="1" applyBorder="1" applyAlignment="1">
      <alignment horizontal="center" vertical="center" wrapText="1"/>
    </xf>
    <xf numFmtId="44" fontId="2" fillId="0" borderId="3" xfId="0" applyNumberFormat="1" applyFont="1" applyBorder="1" applyAlignment="1">
      <alignment horizontal="center" vertical="center" wrapText="1"/>
    </xf>
    <xf numFmtId="44" fontId="2" fillId="0" borderId="4" xfId="0" applyNumberFormat="1" applyFont="1" applyFill="1" applyBorder="1" applyAlignment="1">
      <alignment horizontal="center" vertical="center" wrapText="1"/>
    </xf>
    <xf numFmtId="44" fontId="2" fillId="0" borderId="5" xfId="0" applyNumberFormat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left" vertical="top" wrapText="1"/>
    </xf>
    <xf numFmtId="44" fontId="2" fillId="5" borderId="11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0" fillId="0" borderId="8" xfId="0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0" fontId="4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top"/>
    </xf>
    <xf numFmtId="4" fontId="6" fillId="0" borderId="5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 wrapText="1"/>
    </xf>
    <xf numFmtId="16" fontId="2" fillId="0" borderId="2" xfId="0" applyNumberFormat="1" applyFont="1" applyBorder="1" applyAlignment="1">
      <alignment horizontal="left" vertical="top" wrapText="1"/>
    </xf>
    <xf numFmtId="0" fontId="0" fillId="0" borderId="10" xfId="0" applyBorder="1" applyAlignment="1">
      <alignment wrapText="1"/>
    </xf>
    <xf numFmtId="0" fontId="2" fillId="0" borderId="12" xfId="1" applyFont="1" applyFill="1" applyBorder="1" applyAlignment="1">
      <alignment horizontal="left" vertical="top" wrapText="1"/>
    </xf>
    <xf numFmtId="0" fontId="2" fillId="0" borderId="12" xfId="0" applyFont="1" applyBorder="1" applyAlignment="1">
      <alignment wrapText="1"/>
    </xf>
    <xf numFmtId="0" fontId="2" fillId="0" borderId="15" xfId="1" applyFont="1" applyFill="1" applyBorder="1" applyAlignment="1">
      <alignment horizontal="left" vertical="top" wrapText="1"/>
    </xf>
    <xf numFmtId="0" fontId="5" fillId="0" borderId="12" xfId="0" applyFont="1" applyBorder="1" applyAlignment="1">
      <alignment vertical="top" wrapText="1"/>
    </xf>
    <xf numFmtId="0" fontId="2" fillId="0" borderId="16" xfId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8" fillId="6" borderId="17" xfId="0" applyFont="1" applyFill="1" applyBorder="1" applyAlignment="1">
      <alignment horizontal="justify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right" vertical="center" wrapText="1"/>
    </xf>
    <xf numFmtId="0" fontId="3" fillId="0" borderId="18" xfId="0" applyFont="1" applyBorder="1" applyAlignment="1">
      <alignment horizontal="center" vertical="center" wrapText="1"/>
    </xf>
    <xf numFmtId="4" fontId="9" fillId="4" borderId="18" xfId="0" applyNumberFormat="1" applyFont="1" applyFill="1" applyBorder="1" applyAlignment="1">
      <alignment horizontal="right" vertical="center" wrapText="1"/>
    </xf>
    <xf numFmtId="4" fontId="9" fillId="0" borderId="19" xfId="0" applyNumberFormat="1" applyFont="1" applyBorder="1" applyAlignment="1">
      <alignment horizontal="right" vertical="center" wrapText="1"/>
    </xf>
    <xf numFmtId="0" fontId="3" fillId="0" borderId="20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horizontal="right" vertical="center" wrapText="1"/>
    </xf>
    <xf numFmtId="0" fontId="1" fillId="0" borderId="17" xfId="0" applyFont="1" applyBorder="1"/>
    <xf numFmtId="0" fontId="1" fillId="0" borderId="23" xfId="0" applyFont="1" applyBorder="1"/>
    <xf numFmtId="4" fontId="1" fillId="0" borderId="9" xfId="0" applyNumberFormat="1" applyFont="1" applyBorder="1"/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Fill="1"/>
    <xf numFmtId="0" fontId="6" fillId="0" borderId="0" xfId="0" applyFont="1" applyFill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" fontId="9" fillId="4" borderId="21" xfId="0" applyNumberFormat="1" applyFont="1" applyFill="1" applyBorder="1" applyAlignment="1" applyProtection="1">
      <alignment horizontal="right" vertical="center" wrapText="1"/>
      <protection locked="0"/>
    </xf>
    <xf numFmtId="4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5" xfId="0" applyNumberFormat="1" applyFont="1" applyBorder="1" applyAlignment="1" applyProtection="1">
      <alignment horizontal="center" vertical="center" wrapText="1"/>
      <protection locked="0"/>
    </xf>
    <xf numFmtId="44" fontId="2" fillId="0" borderId="7" xfId="0" applyNumberFormat="1" applyFont="1" applyBorder="1" applyAlignment="1" applyProtection="1">
      <alignment horizontal="center" vertical="center" wrapText="1"/>
      <protection locked="0"/>
    </xf>
    <xf numFmtId="4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4" fontId="2" fillId="0" borderId="6" xfId="0" applyNumberFormat="1" applyFont="1" applyBorder="1" applyAlignment="1" applyProtection="1">
      <alignment horizontal="center" vertical="center" wrapText="1"/>
      <protection locked="0"/>
    </xf>
    <xf numFmtId="44" fontId="2" fillId="0" borderId="4" xfId="0" applyNumberFormat="1" applyFont="1" applyBorder="1" applyAlignment="1" applyProtection="1">
      <alignment horizontal="center" vertical="center" wrapText="1"/>
      <protection locked="0"/>
    </xf>
    <xf numFmtId="4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4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4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44" fontId="2" fillId="0" borderId="2" xfId="0" applyNumberFormat="1" applyFont="1" applyBorder="1" applyAlignment="1" applyProtection="1">
      <alignment horizontal="center" vertical="center" wrapText="1"/>
      <protection locked="0"/>
    </xf>
    <xf numFmtId="4" fontId="2" fillId="0" borderId="3" xfId="0" applyNumberFormat="1" applyFont="1" applyBorder="1" applyAlignment="1" applyProtection="1">
      <alignment horizontal="center" vertical="center" wrapText="1"/>
      <protection locked="0"/>
    </xf>
    <xf numFmtId="44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4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44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4" fontId="2" fillId="4" borderId="5" xfId="0" applyNumberFormat="1" applyFont="1" applyFill="1" applyBorder="1" applyAlignment="1" applyProtection="1">
      <alignment horizontal="center" vertical="center" wrapText="1"/>
      <protection locked="0"/>
    </xf>
    <xf numFmtId="44" fontId="0" fillId="0" borderId="7" xfId="0" applyNumberFormat="1" applyBorder="1" applyAlignment="1" applyProtection="1">
      <alignment horizontal="center" vertical="center" wrapText="1"/>
      <protection locked="0"/>
    </xf>
    <xf numFmtId="44" fontId="2" fillId="2" borderId="10" xfId="0" applyNumberFormat="1" applyFont="1" applyFill="1" applyBorder="1" applyAlignment="1" applyProtection="1">
      <alignment horizontal="center" vertical="center" wrapText="1"/>
      <protection locked="0"/>
    </xf>
    <xf numFmtId="44" fontId="2" fillId="0" borderId="3" xfId="0" applyNumberFormat="1" applyFont="1" applyBorder="1" applyAlignment="1" applyProtection="1">
      <alignment horizontal="center" vertical="center" wrapText="1"/>
      <protection locked="0"/>
    </xf>
    <xf numFmtId="4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44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4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2" fillId="0" borderId="5" xfId="0" applyNumberFormat="1" applyFont="1" applyBorder="1" applyAlignment="1" applyProtection="1">
      <alignment horizontal="center" vertical="center" wrapText="1"/>
      <protection locked="0"/>
    </xf>
    <xf numFmtId="44" fontId="0" fillId="0" borderId="6" xfId="0" applyNumberFormat="1" applyBorder="1" applyAlignment="1" applyProtection="1">
      <alignment horizontal="center" vertical="center" wrapText="1"/>
      <protection locked="0"/>
    </xf>
    <xf numFmtId="44" fontId="2" fillId="0" borderId="4" xfId="0" applyNumberFormat="1" applyFont="1" applyBorder="1" applyAlignment="1" applyProtection="1">
      <alignment horizontal="center" vertical="center"/>
      <protection locked="0"/>
    </xf>
    <xf numFmtId="44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44" fontId="2" fillId="0" borderId="6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2"/>
  <sheetViews>
    <sheetView tabSelected="1" topLeftCell="A137" zoomScaleNormal="100" zoomScaleSheetLayoutView="100" workbookViewId="0">
      <selection activeCell="D144" sqref="D144"/>
    </sheetView>
  </sheetViews>
  <sheetFormatPr defaultRowHeight="12.75" x14ac:dyDescent="0.2"/>
  <cols>
    <col min="1" max="1" width="2" customWidth="1"/>
    <col min="2" max="2" width="3" style="16" bestFit="1" customWidth="1"/>
    <col min="3" max="3" width="2.28515625" style="17" customWidth="1"/>
    <col min="4" max="4" width="59.5703125" style="113" customWidth="1"/>
    <col min="5" max="5" width="22" style="26" customWidth="1"/>
    <col min="7" max="7" width="32.85546875" hidden="1" customWidth="1"/>
    <col min="8" max="8" width="31.140625" hidden="1" customWidth="1"/>
    <col min="10" max="10" width="66.7109375" style="110" customWidth="1"/>
  </cols>
  <sheetData>
    <row r="1" spans="2:8" ht="12.75" customHeight="1" x14ac:dyDescent="0.2">
      <c r="D1" s="114" t="s">
        <v>23</v>
      </c>
      <c r="E1" s="115"/>
    </row>
    <row r="2" spans="2:8" ht="43.5" customHeight="1" x14ac:dyDescent="0.2">
      <c r="D2" s="115"/>
      <c r="E2" s="115"/>
    </row>
    <row r="3" spans="2:8" x14ac:dyDescent="0.2">
      <c r="D3" s="112"/>
      <c r="E3" s="46"/>
    </row>
    <row r="4" spans="2:8" x14ac:dyDescent="0.2">
      <c r="D4" s="73" t="s">
        <v>0</v>
      </c>
      <c r="E4" s="24"/>
    </row>
    <row r="5" spans="2:8" x14ac:dyDescent="0.2">
      <c r="D5" s="73" t="s">
        <v>1</v>
      </c>
      <c r="E5" s="24"/>
    </row>
    <row r="6" spans="2:8" x14ac:dyDescent="0.2">
      <c r="D6" s="74" t="s">
        <v>2</v>
      </c>
      <c r="E6" s="47"/>
    </row>
    <row r="7" spans="2:8" ht="13.5" thickBot="1" x14ac:dyDescent="0.25">
      <c r="D7" s="73"/>
      <c r="E7" s="27"/>
    </row>
    <row r="8" spans="2:8" ht="13.5" thickBot="1" x14ac:dyDescent="0.25">
      <c r="B8" s="16" t="s">
        <v>5</v>
      </c>
      <c r="D8" s="2" t="s">
        <v>10</v>
      </c>
      <c r="E8" s="28" t="s">
        <v>27</v>
      </c>
    </row>
    <row r="9" spans="2:8" x14ac:dyDescent="0.2">
      <c r="D9" s="109"/>
      <c r="E9" s="33"/>
    </row>
    <row r="10" spans="2:8" ht="25.5" x14ac:dyDescent="0.2">
      <c r="B10" s="16">
        <v>1</v>
      </c>
      <c r="D10" s="53" t="s">
        <v>69</v>
      </c>
      <c r="E10" s="117"/>
    </row>
    <row r="11" spans="2:8" ht="13.5" thickBot="1" x14ac:dyDescent="0.25">
      <c r="D11" s="22"/>
      <c r="E11" s="118"/>
    </row>
    <row r="12" spans="2:8" ht="12.75" customHeight="1" x14ac:dyDescent="0.2">
      <c r="D12" s="5"/>
      <c r="E12" s="119"/>
      <c r="G12" s="33"/>
      <c r="H12" s="11"/>
    </row>
    <row r="13" spans="2:8" ht="25.5" x14ac:dyDescent="0.2">
      <c r="B13" s="16">
        <v>2</v>
      </c>
      <c r="D13" s="48" t="s">
        <v>17</v>
      </c>
      <c r="E13" s="120"/>
      <c r="G13" s="30">
        <v>210000</v>
      </c>
      <c r="H13" s="8">
        <v>80000</v>
      </c>
    </row>
    <row r="14" spans="2:8" ht="13.5" thickBot="1" x14ac:dyDescent="0.25">
      <c r="D14" s="49"/>
      <c r="E14" s="121"/>
      <c r="G14" s="34"/>
      <c r="H14" s="12"/>
    </row>
    <row r="15" spans="2:8" ht="12.75" customHeight="1" x14ac:dyDescent="0.2">
      <c r="D15" s="90"/>
      <c r="E15" s="122"/>
      <c r="G15" s="33"/>
      <c r="H15" s="11"/>
    </row>
    <row r="16" spans="2:8" x14ac:dyDescent="0.2">
      <c r="B16" s="16">
        <v>3</v>
      </c>
      <c r="D16" s="87" t="s">
        <v>70</v>
      </c>
      <c r="E16" s="120"/>
      <c r="G16" s="30">
        <v>210000</v>
      </c>
      <c r="H16" s="8">
        <v>80000</v>
      </c>
    </row>
    <row r="17" spans="2:10" x14ac:dyDescent="0.2">
      <c r="D17" s="87"/>
      <c r="E17" s="123"/>
      <c r="G17" s="30"/>
      <c r="H17" s="8"/>
    </row>
    <row r="18" spans="2:10" x14ac:dyDescent="0.2">
      <c r="D18" s="89"/>
      <c r="E18" s="124"/>
      <c r="G18" s="30"/>
      <c r="H18" s="8"/>
    </row>
    <row r="19" spans="2:10" x14ac:dyDescent="0.2">
      <c r="D19" s="88" t="s">
        <v>71</v>
      </c>
      <c r="E19" s="125"/>
      <c r="G19" s="29"/>
      <c r="H19" s="7"/>
      <c r="J19" s="24"/>
    </row>
    <row r="20" spans="2:10" ht="13.5" thickBot="1" x14ac:dyDescent="0.25">
      <c r="D20" s="90"/>
      <c r="E20" s="126"/>
      <c r="G20" s="29"/>
      <c r="H20" s="7"/>
    </row>
    <row r="21" spans="2:10" x14ac:dyDescent="0.2">
      <c r="D21" s="72"/>
      <c r="E21" s="122"/>
      <c r="G21" s="29"/>
      <c r="H21" s="7"/>
    </row>
    <row r="22" spans="2:10" x14ac:dyDescent="0.2">
      <c r="B22" s="16">
        <v>4</v>
      </c>
      <c r="D22" s="87" t="s">
        <v>72</v>
      </c>
      <c r="E22" s="120"/>
      <c r="G22" s="29"/>
      <c r="H22" s="7"/>
    </row>
    <row r="23" spans="2:10" x14ac:dyDescent="0.2">
      <c r="D23" s="87"/>
      <c r="E23" s="123"/>
      <c r="G23" s="29"/>
      <c r="H23" s="7"/>
      <c r="J23" s="24"/>
    </row>
    <row r="24" spans="2:10" x14ac:dyDescent="0.2">
      <c r="D24" s="89"/>
      <c r="E24" s="124"/>
      <c r="G24" s="29"/>
      <c r="H24" s="7"/>
    </row>
    <row r="25" spans="2:10" ht="51" x14ac:dyDescent="0.2">
      <c r="D25" s="87" t="s">
        <v>73</v>
      </c>
      <c r="E25" s="117"/>
      <c r="G25" s="29"/>
      <c r="H25" s="7"/>
    </row>
    <row r="26" spans="2:10" ht="13.5" thickBot="1" x14ac:dyDescent="0.25">
      <c r="D26" s="87"/>
      <c r="E26" s="127"/>
      <c r="G26" s="29"/>
      <c r="H26" s="7"/>
    </row>
    <row r="27" spans="2:10" x14ac:dyDescent="0.2">
      <c r="D27" s="72"/>
      <c r="E27" s="122"/>
      <c r="G27" s="29"/>
      <c r="H27" s="7"/>
    </row>
    <row r="28" spans="2:10" ht="38.25" x14ac:dyDescent="0.2">
      <c r="B28" s="16">
        <v>5</v>
      </c>
      <c r="D28" s="87" t="s">
        <v>74</v>
      </c>
      <c r="E28" s="120"/>
      <c r="G28" s="29"/>
      <c r="H28" s="7"/>
    </row>
    <row r="29" spans="2:10" x14ac:dyDescent="0.2">
      <c r="D29" s="87"/>
      <c r="E29" s="123"/>
      <c r="G29" s="29"/>
      <c r="H29" s="7"/>
    </row>
    <row r="30" spans="2:10" x14ac:dyDescent="0.2">
      <c r="D30" s="89"/>
      <c r="E30" s="124"/>
      <c r="G30" s="29"/>
      <c r="H30" s="7"/>
    </row>
    <row r="31" spans="2:10" ht="38.25" x14ac:dyDescent="0.2">
      <c r="D31" s="87" t="s">
        <v>75</v>
      </c>
      <c r="E31" s="117"/>
      <c r="G31" s="29"/>
      <c r="H31" s="7"/>
    </row>
    <row r="32" spans="2:10" ht="13.5" thickBot="1" x14ac:dyDescent="0.25">
      <c r="D32" s="91"/>
      <c r="E32" s="127"/>
      <c r="G32" s="29"/>
      <c r="H32" s="7"/>
    </row>
    <row r="33" spans="1:10" x14ac:dyDescent="0.2">
      <c r="D33" s="72"/>
      <c r="E33" s="122"/>
      <c r="G33" s="29"/>
      <c r="H33" s="7"/>
    </row>
    <row r="34" spans="1:10" ht="38.25" x14ac:dyDescent="0.2">
      <c r="D34" s="87" t="s">
        <v>76</v>
      </c>
      <c r="E34" s="120"/>
      <c r="G34" s="29"/>
      <c r="H34" s="7"/>
    </row>
    <row r="35" spans="1:10" x14ac:dyDescent="0.2">
      <c r="D35" s="87"/>
      <c r="E35" s="123"/>
      <c r="G35" s="29"/>
      <c r="H35" s="7"/>
    </row>
    <row r="36" spans="1:10" x14ac:dyDescent="0.2">
      <c r="D36" s="89"/>
      <c r="E36" s="124"/>
      <c r="G36" s="29"/>
      <c r="H36" s="7"/>
    </row>
    <row r="37" spans="1:10" ht="38.25" x14ac:dyDescent="0.2">
      <c r="D37" s="87" t="s">
        <v>77</v>
      </c>
      <c r="E37" s="117"/>
      <c r="G37" s="29"/>
      <c r="H37" s="7"/>
    </row>
    <row r="38" spans="1:10" ht="13.5" thickBot="1" x14ac:dyDescent="0.25">
      <c r="D38" s="91"/>
      <c r="E38" s="127"/>
      <c r="G38" s="29"/>
      <c r="H38" s="7"/>
    </row>
    <row r="39" spans="1:10" x14ac:dyDescent="0.2">
      <c r="D39" s="48"/>
      <c r="E39" s="123"/>
      <c r="G39" s="29"/>
      <c r="H39" s="7"/>
    </row>
    <row r="40" spans="1:10" s="79" customFormat="1" ht="54" customHeight="1" x14ac:dyDescent="0.2">
      <c r="B40" s="16">
        <v>6</v>
      </c>
      <c r="C40" s="17"/>
      <c r="D40" s="48" t="s">
        <v>63</v>
      </c>
      <c r="E40" s="120"/>
      <c r="G40" s="81"/>
      <c r="H40" s="82"/>
      <c r="J40" s="111"/>
    </row>
    <row r="41" spans="1:10" x14ac:dyDescent="0.2">
      <c r="D41" s="70"/>
      <c r="E41" s="128"/>
      <c r="G41" s="29"/>
      <c r="H41" s="7"/>
    </row>
    <row r="42" spans="1:10" x14ac:dyDescent="0.2">
      <c r="D42" s="48"/>
      <c r="E42" s="123"/>
      <c r="G42" s="29"/>
      <c r="H42" s="7"/>
    </row>
    <row r="43" spans="1:10" ht="63.75" x14ac:dyDescent="0.2">
      <c r="B43" s="16">
        <v>7</v>
      </c>
      <c r="C43" s="80"/>
      <c r="D43" s="48" t="s">
        <v>92</v>
      </c>
      <c r="E43" s="129"/>
      <c r="G43" s="29"/>
      <c r="H43" s="7"/>
    </row>
    <row r="44" spans="1:10" ht="13.5" thickBot="1" x14ac:dyDescent="0.25">
      <c r="D44" s="70"/>
      <c r="E44" s="71"/>
      <c r="G44" s="29"/>
      <c r="H44" s="7"/>
    </row>
    <row r="45" spans="1:10" x14ac:dyDescent="0.2">
      <c r="A45" s="23"/>
      <c r="D45" s="50"/>
      <c r="E45" s="68"/>
      <c r="F45" s="23"/>
      <c r="G45" s="35"/>
      <c r="H45" s="25"/>
    </row>
    <row r="46" spans="1:10" ht="38.25" x14ac:dyDescent="0.2">
      <c r="A46" s="1"/>
      <c r="B46" s="45">
        <v>8</v>
      </c>
      <c r="C46" s="54"/>
      <c r="D46" s="19" t="s">
        <v>60</v>
      </c>
      <c r="E46" s="62">
        <f>'PRILOGA 1'!F28</f>
        <v>0</v>
      </c>
      <c r="G46" s="36">
        <v>25000</v>
      </c>
      <c r="H46" s="18">
        <v>15000</v>
      </c>
    </row>
    <row r="47" spans="1:10" x14ac:dyDescent="0.2">
      <c r="A47" s="1"/>
      <c r="B47" s="45"/>
      <c r="C47" s="54"/>
      <c r="D47" s="3" t="s">
        <v>22</v>
      </c>
      <c r="E47" s="69"/>
      <c r="G47" s="36"/>
      <c r="H47" s="18"/>
    </row>
    <row r="48" spans="1:10" ht="13.5" thickBot="1" x14ac:dyDescent="0.25">
      <c r="A48" s="1"/>
      <c r="B48" s="45"/>
      <c r="C48" s="54"/>
      <c r="D48" s="6"/>
      <c r="E48" s="67"/>
      <c r="G48" s="38"/>
      <c r="H48" s="21"/>
    </row>
    <row r="49" spans="1:10" x14ac:dyDescent="0.2">
      <c r="A49" s="1"/>
      <c r="B49" s="45"/>
      <c r="C49" s="54"/>
      <c r="D49" s="3"/>
      <c r="E49" s="63"/>
      <c r="G49" s="37"/>
      <c r="H49" s="20"/>
    </row>
    <row r="50" spans="1:10" x14ac:dyDescent="0.2">
      <c r="A50" s="1"/>
      <c r="B50" s="45">
        <v>9</v>
      </c>
      <c r="C50" s="54"/>
      <c r="D50" s="3" t="s">
        <v>28</v>
      </c>
      <c r="E50" s="125"/>
      <c r="G50" s="37"/>
      <c r="H50" s="20"/>
    </row>
    <row r="51" spans="1:10" ht="13.5" thickBot="1" x14ac:dyDescent="0.25">
      <c r="A51" s="1"/>
      <c r="B51" s="45"/>
      <c r="C51" s="54"/>
      <c r="D51" s="6"/>
      <c r="E51" s="130"/>
      <c r="G51" s="37"/>
      <c r="H51" s="20"/>
    </row>
    <row r="52" spans="1:10" x14ac:dyDescent="0.2">
      <c r="A52" s="1"/>
      <c r="B52" s="45"/>
      <c r="C52" s="54"/>
      <c r="D52" s="50"/>
      <c r="E52" s="119"/>
      <c r="G52" s="37"/>
      <c r="H52" s="20"/>
    </row>
    <row r="53" spans="1:10" ht="25.5" x14ac:dyDescent="0.2">
      <c r="A53" s="1"/>
      <c r="B53" s="45">
        <v>10</v>
      </c>
      <c r="C53" s="54"/>
      <c r="D53" s="3" t="s">
        <v>65</v>
      </c>
      <c r="E53" s="131"/>
      <c r="G53" s="37"/>
      <c r="H53" s="20"/>
    </row>
    <row r="54" spans="1:10" ht="13.5" thickBot="1" x14ac:dyDescent="0.25">
      <c r="A54" s="1"/>
      <c r="B54" s="45"/>
      <c r="C54" s="54"/>
      <c r="D54" s="6"/>
      <c r="E54" s="121"/>
      <c r="G54" s="37"/>
      <c r="H54" s="20"/>
      <c r="J54" s="24"/>
    </row>
    <row r="55" spans="1:10" x14ac:dyDescent="0.2">
      <c r="A55" s="1"/>
      <c r="B55" s="45"/>
      <c r="C55" s="54"/>
      <c r="D55" s="5"/>
      <c r="E55" s="132"/>
      <c r="G55" s="37"/>
      <c r="H55" s="20"/>
    </row>
    <row r="56" spans="1:10" x14ac:dyDescent="0.2">
      <c r="A56" s="1"/>
      <c r="B56" s="45">
        <v>11</v>
      </c>
      <c r="C56" s="54"/>
      <c r="D56" s="19" t="s">
        <v>16</v>
      </c>
      <c r="E56" s="120"/>
      <c r="G56" s="37"/>
      <c r="H56" s="20"/>
    </row>
    <row r="57" spans="1:10" ht="13.5" thickBot="1" x14ac:dyDescent="0.25">
      <c r="A57" s="1"/>
      <c r="B57" s="45"/>
      <c r="C57" s="54"/>
      <c r="D57" s="6"/>
      <c r="E57" s="121"/>
      <c r="G57" s="37"/>
      <c r="H57" s="20"/>
    </row>
    <row r="58" spans="1:10" x14ac:dyDescent="0.2">
      <c r="A58" s="1"/>
      <c r="B58" s="45"/>
      <c r="C58" s="54"/>
      <c r="D58" s="5"/>
      <c r="E58" s="119"/>
      <c r="G58" s="39"/>
      <c r="H58" s="13"/>
    </row>
    <row r="59" spans="1:10" x14ac:dyDescent="0.2">
      <c r="A59" s="1"/>
      <c r="B59" s="45">
        <v>12</v>
      </c>
      <c r="C59" s="54"/>
      <c r="D59" s="19" t="s">
        <v>78</v>
      </c>
      <c r="E59" s="120"/>
      <c r="G59" s="29" t="s">
        <v>3</v>
      </c>
      <c r="H59" s="7" t="s">
        <v>3</v>
      </c>
    </row>
    <row r="60" spans="1:10" x14ac:dyDescent="0.2">
      <c r="A60" s="1"/>
      <c r="B60" s="45"/>
      <c r="C60" s="54"/>
      <c r="D60" s="19"/>
      <c r="E60" s="123"/>
      <c r="G60" s="29"/>
      <c r="H60" s="7"/>
    </row>
    <row r="61" spans="1:10" x14ac:dyDescent="0.2">
      <c r="A61" s="1"/>
      <c r="B61" s="45"/>
      <c r="C61" s="54"/>
      <c r="D61" s="83"/>
      <c r="E61" s="133"/>
      <c r="G61" s="29"/>
      <c r="H61" s="7"/>
    </row>
    <row r="62" spans="1:10" x14ac:dyDescent="0.2">
      <c r="A62" s="1"/>
      <c r="B62" s="45"/>
      <c r="C62" s="54"/>
      <c r="D62" s="19" t="s">
        <v>79</v>
      </c>
      <c r="E62" s="120"/>
      <c r="G62" s="29"/>
      <c r="H62" s="7"/>
    </row>
    <row r="63" spans="1:10" ht="13.5" thickBot="1" x14ac:dyDescent="0.25">
      <c r="A63" s="1"/>
      <c r="B63" s="45"/>
      <c r="C63" s="54"/>
      <c r="D63" s="4"/>
      <c r="E63" s="134"/>
      <c r="G63" s="31"/>
      <c r="H63" s="9"/>
    </row>
    <row r="64" spans="1:10" x14ac:dyDescent="0.2">
      <c r="A64" s="1"/>
      <c r="B64" s="45"/>
      <c r="C64" s="54"/>
      <c r="D64" s="51"/>
      <c r="E64" s="126"/>
      <c r="G64" s="31"/>
      <c r="H64" s="9"/>
    </row>
    <row r="65" spans="1:8" x14ac:dyDescent="0.2">
      <c r="A65" s="1"/>
      <c r="B65" s="45">
        <v>13</v>
      </c>
      <c r="C65" s="54"/>
      <c r="D65" s="53" t="s">
        <v>80</v>
      </c>
      <c r="E65" s="120"/>
      <c r="G65" s="30">
        <v>25000</v>
      </c>
      <c r="H65" s="8">
        <v>10000</v>
      </c>
    </row>
    <row r="66" spans="1:8" x14ac:dyDescent="0.2">
      <c r="A66" s="1"/>
      <c r="B66" s="45"/>
      <c r="C66" s="54"/>
      <c r="D66" s="53"/>
      <c r="E66" s="123"/>
      <c r="G66" s="30"/>
      <c r="H66" s="8"/>
    </row>
    <row r="67" spans="1:8" x14ac:dyDescent="0.2">
      <c r="A67" s="1"/>
      <c r="B67" s="45"/>
      <c r="C67" s="54"/>
      <c r="D67" s="84"/>
      <c r="E67" s="124"/>
      <c r="G67" s="30"/>
      <c r="H67" s="8"/>
    </row>
    <row r="68" spans="1:8" x14ac:dyDescent="0.2">
      <c r="A68" s="1"/>
      <c r="B68" s="45"/>
      <c r="C68" s="54"/>
      <c r="D68" s="53" t="s">
        <v>81</v>
      </c>
      <c r="E68" s="120"/>
      <c r="G68" s="30"/>
      <c r="H68" s="8"/>
    </row>
    <row r="69" spans="1:8" ht="13.5" thickBot="1" x14ac:dyDescent="0.25">
      <c r="A69" s="1"/>
      <c r="B69" s="45"/>
      <c r="C69" s="54"/>
      <c r="D69" s="19"/>
      <c r="E69" s="123"/>
      <c r="G69" s="29" t="s">
        <v>3</v>
      </c>
      <c r="H69" s="7" t="s">
        <v>3</v>
      </c>
    </row>
    <row r="70" spans="1:8" x14ac:dyDescent="0.2">
      <c r="A70" s="1"/>
      <c r="B70" s="45"/>
      <c r="C70" s="54"/>
      <c r="D70" s="5"/>
      <c r="E70" s="119"/>
      <c r="G70" s="31"/>
      <c r="H70" s="9"/>
    </row>
    <row r="71" spans="1:8" x14ac:dyDescent="0.2">
      <c r="A71" s="1"/>
      <c r="B71" s="45">
        <v>14</v>
      </c>
      <c r="C71" s="54"/>
      <c r="D71" s="53" t="s">
        <v>82</v>
      </c>
      <c r="E71" s="120"/>
      <c r="G71" s="31"/>
      <c r="H71" s="9"/>
    </row>
    <row r="72" spans="1:8" x14ac:dyDescent="0.2">
      <c r="A72" s="1"/>
      <c r="B72" s="45"/>
      <c r="C72" s="54"/>
      <c r="D72" s="53"/>
      <c r="E72" s="135"/>
      <c r="G72" s="31"/>
      <c r="H72" s="9"/>
    </row>
    <row r="73" spans="1:8" x14ac:dyDescent="0.2">
      <c r="A73" s="1"/>
      <c r="B73" s="45"/>
      <c r="C73" s="54"/>
      <c r="D73" s="86"/>
      <c r="E73" s="136"/>
      <c r="G73" s="31"/>
      <c r="H73" s="9"/>
    </row>
    <row r="74" spans="1:8" x14ac:dyDescent="0.2">
      <c r="A74" s="1"/>
      <c r="B74" s="45"/>
      <c r="C74" s="54"/>
      <c r="D74" s="85" t="s">
        <v>83</v>
      </c>
      <c r="E74" s="137"/>
      <c r="G74" s="31"/>
      <c r="H74" s="9"/>
    </row>
    <row r="75" spans="1:8" ht="13.5" thickBot="1" x14ac:dyDescent="0.25">
      <c r="A75" s="1"/>
      <c r="B75" s="45"/>
      <c r="C75" s="54"/>
      <c r="D75" s="51"/>
      <c r="E75" s="138"/>
      <c r="G75" s="31"/>
      <c r="H75" s="9"/>
    </row>
    <row r="76" spans="1:8" x14ac:dyDescent="0.2">
      <c r="A76" s="1"/>
      <c r="B76" s="45"/>
      <c r="C76" s="54"/>
      <c r="D76" s="5"/>
      <c r="E76" s="119"/>
      <c r="G76" s="31"/>
      <c r="H76" s="9"/>
    </row>
    <row r="77" spans="1:8" x14ac:dyDescent="0.2">
      <c r="A77" s="1"/>
      <c r="B77" s="45">
        <v>15</v>
      </c>
      <c r="C77" s="54"/>
      <c r="D77" s="53" t="s">
        <v>84</v>
      </c>
      <c r="E77" s="120"/>
      <c r="G77" s="30">
        <v>20000</v>
      </c>
      <c r="H77" s="8">
        <v>10000</v>
      </c>
    </row>
    <row r="78" spans="1:8" x14ac:dyDescent="0.2">
      <c r="A78" s="1"/>
      <c r="B78" s="45"/>
      <c r="C78" s="54"/>
      <c r="D78" s="53"/>
      <c r="E78" s="123"/>
      <c r="G78" s="30"/>
      <c r="H78" s="8"/>
    </row>
    <row r="79" spans="1:8" x14ac:dyDescent="0.2">
      <c r="A79" s="1"/>
      <c r="B79" s="45"/>
      <c r="C79" s="54"/>
      <c r="D79" s="84"/>
      <c r="E79" s="124"/>
      <c r="G79" s="30"/>
      <c r="H79" s="8"/>
    </row>
    <row r="80" spans="1:8" x14ac:dyDescent="0.2">
      <c r="A80" s="1"/>
      <c r="B80" s="45"/>
      <c r="C80" s="54"/>
      <c r="D80" s="53" t="s">
        <v>85</v>
      </c>
      <c r="E80" s="120"/>
      <c r="G80" s="30"/>
      <c r="H80" s="8"/>
    </row>
    <row r="81" spans="1:10" ht="13.5" thickBot="1" x14ac:dyDescent="0.25">
      <c r="A81" s="1"/>
      <c r="B81" s="45"/>
      <c r="C81" s="54"/>
      <c r="D81" s="4"/>
      <c r="E81" s="134"/>
      <c r="G81" s="29"/>
      <c r="H81" s="7"/>
    </row>
    <row r="82" spans="1:10" x14ac:dyDescent="0.2">
      <c r="A82" s="1"/>
      <c r="B82" s="45"/>
      <c r="C82" s="54"/>
      <c r="D82" s="5"/>
      <c r="E82" s="119"/>
      <c r="G82" s="31"/>
      <c r="H82" s="9"/>
    </row>
    <row r="83" spans="1:10" x14ac:dyDescent="0.2">
      <c r="A83" s="1"/>
      <c r="B83" s="45">
        <v>16</v>
      </c>
      <c r="C83" s="54"/>
      <c r="D83" s="53" t="s">
        <v>86</v>
      </c>
      <c r="E83" s="120"/>
      <c r="G83" s="30">
        <v>20000</v>
      </c>
      <c r="H83" s="8">
        <v>10000</v>
      </c>
    </row>
    <row r="84" spans="1:10" x14ac:dyDescent="0.2">
      <c r="A84" s="1"/>
      <c r="B84" s="45"/>
      <c r="C84" s="54"/>
      <c r="D84" s="53"/>
      <c r="E84" s="123"/>
      <c r="G84" s="30"/>
      <c r="H84" s="8"/>
    </row>
    <row r="85" spans="1:10" x14ac:dyDescent="0.2">
      <c r="A85" s="1"/>
      <c r="B85" s="45"/>
      <c r="C85" s="54"/>
      <c r="D85" s="84"/>
      <c r="E85" s="124"/>
      <c r="G85" s="30"/>
      <c r="H85" s="8"/>
    </row>
    <row r="86" spans="1:10" x14ac:dyDescent="0.2">
      <c r="A86" s="1"/>
      <c r="B86" s="45"/>
      <c r="C86" s="54"/>
      <c r="D86" s="53" t="s">
        <v>87</v>
      </c>
      <c r="E86" s="120"/>
      <c r="G86" s="30"/>
      <c r="H86" s="8"/>
    </row>
    <row r="87" spans="1:10" ht="13.5" thickBot="1" x14ac:dyDescent="0.25">
      <c r="A87" s="1"/>
      <c r="B87" s="45"/>
      <c r="C87" s="54"/>
      <c r="D87" s="4"/>
      <c r="E87" s="134"/>
      <c r="G87" s="29"/>
      <c r="H87" s="7"/>
    </row>
    <row r="88" spans="1:10" x14ac:dyDescent="0.2">
      <c r="A88" s="1"/>
      <c r="B88" s="45"/>
      <c r="C88" s="54"/>
      <c r="D88" s="5"/>
      <c r="E88" s="119"/>
      <c r="G88" s="31"/>
      <c r="H88" s="9"/>
    </row>
    <row r="89" spans="1:10" x14ac:dyDescent="0.2">
      <c r="A89" s="1"/>
      <c r="B89" s="45">
        <v>17</v>
      </c>
      <c r="C89" s="54"/>
      <c r="D89" s="53" t="s">
        <v>88</v>
      </c>
      <c r="E89" s="120"/>
      <c r="G89" s="30">
        <v>20000</v>
      </c>
      <c r="H89" s="8">
        <v>10000</v>
      </c>
    </row>
    <row r="90" spans="1:10" x14ac:dyDescent="0.2">
      <c r="A90" s="1"/>
      <c r="B90" s="45"/>
      <c r="C90" s="54"/>
      <c r="D90" s="53"/>
      <c r="E90" s="123"/>
      <c r="G90" s="30"/>
      <c r="H90" s="8"/>
    </row>
    <row r="91" spans="1:10" x14ac:dyDescent="0.2">
      <c r="A91" s="1"/>
      <c r="B91" s="45"/>
      <c r="C91" s="54"/>
      <c r="D91" s="84"/>
      <c r="E91" s="133"/>
      <c r="G91" s="30"/>
      <c r="H91" s="8"/>
    </row>
    <row r="92" spans="1:10" x14ac:dyDescent="0.2">
      <c r="A92" s="1"/>
      <c r="B92" s="45"/>
      <c r="C92" s="54"/>
      <c r="D92" s="53" t="s">
        <v>89</v>
      </c>
      <c r="E92" s="120"/>
      <c r="G92" s="30"/>
      <c r="H92" s="8"/>
    </row>
    <row r="93" spans="1:10" ht="13.5" thickBot="1" x14ac:dyDescent="0.25">
      <c r="A93" s="1"/>
      <c r="B93" s="45"/>
      <c r="C93" s="54"/>
      <c r="D93" s="4"/>
      <c r="E93" s="134"/>
      <c r="G93" s="29"/>
      <c r="H93" s="7"/>
    </row>
    <row r="94" spans="1:10" x14ac:dyDescent="0.2">
      <c r="A94" s="1"/>
      <c r="B94" s="45"/>
      <c r="C94" s="54"/>
      <c r="D94" s="50"/>
      <c r="E94" s="122"/>
      <c r="G94" s="31"/>
      <c r="H94" s="9"/>
    </row>
    <row r="95" spans="1:10" x14ac:dyDescent="0.2">
      <c r="A95" s="1"/>
      <c r="B95" s="45">
        <v>18</v>
      </c>
      <c r="C95" s="54"/>
      <c r="D95" s="3" t="s">
        <v>62</v>
      </c>
      <c r="E95" s="120"/>
      <c r="G95" s="31"/>
      <c r="H95" s="9"/>
      <c r="J95" s="24"/>
    </row>
    <row r="96" spans="1:10" ht="13.5" thickBot="1" x14ac:dyDescent="0.25">
      <c r="A96" s="1"/>
      <c r="B96" s="45"/>
      <c r="C96" s="54"/>
      <c r="D96" s="6"/>
      <c r="E96" s="134"/>
      <c r="G96" s="31"/>
      <c r="H96" s="9"/>
    </row>
    <row r="97" spans="1:10" x14ac:dyDescent="0.2">
      <c r="A97" s="1"/>
      <c r="B97" s="45"/>
      <c r="C97" s="54"/>
      <c r="D97" s="51"/>
      <c r="E97" s="138"/>
      <c r="G97" s="31"/>
      <c r="H97" s="9"/>
    </row>
    <row r="98" spans="1:10" x14ac:dyDescent="0.2">
      <c r="A98" s="1"/>
      <c r="B98" s="45">
        <v>19</v>
      </c>
      <c r="C98" s="54"/>
      <c r="D98" s="19" t="s">
        <v>24</v>
      </c>
      <c r="E98" s="120"/>
      <c r="G98" s="30">
        <v>8000</v>
      </c>
      <c r="H98" s="8">
        <v>2000</v>
      </c>
    </row>
    <row r="99" spans="1:10" ht="13.5" thickBot="1" x14ac:dyDescent="0.25">
      <c r="A99" s="1"/>
      <c r="B99" s="45"/>
      <c r="C99" s="54"/>
      <c r="D99" s="4"/>
      <c r="E99" s="121"/>
      <c r="G99" s="32"/>
      <c r="H99" s="10"/>
    </row>
    <row r="100" spans="1:10" x14ac:dyDescent="0.2">
      <c r="A100" s="1"/>
      <c r="B100" s="45"/>
      <c r="C100" s="54"/>
      <c r="D100" s="5"/>
      <c r="E100" s="132"/>
      <c r="G100" s="39"/>
      <c r="H100" s="13"/>
    </row>
    <row r="101" spans="1:10" ht="25.5" x14ac:dyDescent="0.2">
      <c r="A101" s="1"/>
      <c r="B101" s="45">
        <v>20</v>
      </c>
      <c r="C101" s="54"/>
      <c r="D101" s="19" t="s">
        <v>25</v>
      </c>
      <c r="E101" s="120"/>
      <c r="G101" s="30">
        <v>30000</v>
      </c>
      <c r="H101" s="8">
        <v>15000</v>
      </c>
    </row>
    <row r="102" spans="1:10" ht="9.75" customHeight="1" thickBot="1" x14ac:dyDescent="0.25">
      <c r="A102" s="1"/>
      <c r="B102" s="45"/>
      <c r="C102" s="54"/>
      <c r="D102" s="3"/>
      <c r="E102" s="139"/>
      <c r="G102" s="32"/>
      <c r="H102" s="10"/>
    </row>
    <row r="103" spans="1:10" x14ac:dyDescent="0.2">
      <c r="A103" s="1"/>
      <c r="B103" s="45"/>
      <c r="C103" s="54"/>
      <c r="D103" s="5"/>
      <c r="E103" s="132"/>
      <c r="G103" s="39"/>
      <c r="H103" s="13"/>
    </row>
    <row r="104" spans="1:10" x14ac:dyDescent="0.2">
      <c r="A104" s="1"/>
      <c r="B104" s="45">
        <v>21</v>
      </c>
      <c r="C104" s="54"/>
      <c r="D104" s="19" t="s">
        <v>90</v>
      </c>
      <c r="E104" s="120"/>
      <c r="G104" s="30">
        <v>30000</v>
      </c>
      <c r="H104" s="8">
        <v>15000</v>
      </c>
      <c r="J104" s="24"/>
    </row>
    <row r="105" spans="1:10" x14ac:dyDescent="0.2">
      <c r="A105" s="1"/>
      <c r="B105" s="45"/>
      <c r="C105" s="54"/>
      <c r="D105" s="19"/>
      <c r="E105" s="135"/>
      <c r="G105" s="30"/>
      <c r="H105" s="8"/>
      <c r="J105" s="24"/>
    </row>
    <row r="106" spans="1:10" x14ac:dyDescent="0.2">
      <c r="A106" s="1"/>
      <c r="B106" s="45"/>
      <c r="C106" s="54"/>
      <c r="D106" s="83"/>
      <c r="E106" s="136"/>
      <c r="G106" s="30"/>
      <c r="H106" s="8"/>
      <c r="J106" s="24"/>
    </row>
    <row r="107" spans="1:10" x14ac:dyDescent="0.2">
      <c r="A107" s="1"/>
      <c r="B107" s="45"/>
      <c r="C107" s="54"/>
      <c r="D107" s="19" t="s">
        <v>91</v>
      </c>
      <c r="E107" s="137"/>
      <c r="G107" s="30"/>
      <c r="H107" s="8"/>
      <c r="J107" s="24"/>
    </row>
    <row r="108" spans="1:10" ht="13.5" thickBot="1" x14ac:dyDescent="0.25">
      <c r="A108" s="1"/>
      <c r="B108" s="45"/>
      <c r="C108" s="54"/>
      <c r="D108" s="3"/>
      <c r="E108" s="138"/>
      <c r="G108" s="29"/>
      <c r="H108" s="7"/>
    </row>
    <row r="109" spans="1:10" x14ac:dyDescent="0.2">
      <c r="A109" s="1"/>
      <c r="B109" s="45"/>
      <c r="C109" s="54"/>
      <c r="D109" s="76"/>
      <c r="E109" s="140"/>
      <c r="F109" s="1"/>
      <c r="G109" s="30">
        <v>4000</v>
      </c>
      <c r="H109" s="8">
        <v>2000</v>
      </c>
    </row>
    <row r="110" spans="1:10" ht="25.5" x14ac:dyDescent="0.2">
      <c r="A110" s="1"/>
      <c r="B110" s="45">
        <v>22</v>
      </c>
      <c r="C110" s="54"/>
      <c r="D110" s="3" t="s">
        <v>6</v>
      </c>
      <c r="E110" s="120"/>
      <c r="F110" s="1"/>
      <c r="G110" s="30"/>
      <c r="H110" s="8"/>
    </row>
    <row r="111" spans="1:10" ht="13.5" thickBot="1" x14ac:dyDescent="0.25">
      <c r="A111" s="1"/>
      <c r="B111" s="45"/>
      <c r="C111" s="54"/>
      <c r="D111" s="6"/>
      <c r="E111" s="134"/>
      <c r="F111" s="1"/>
      <c r="G111" s="32"/>
      <c r="H111" s="10"/>
    </row>
    <row r="112" spans="1:10" x14ac:dyDescent="0.2">
      <c r="A112" s="1"/>
      <c r="B112" s="45"/>
      <c r="C112" s="54"/>
      <c r="D112" s="22"/>
      <c r="E112" s="138"/>
      <c r="F112" s="1"/>
      <c r="G112" s="29"/>
      <c r="H112" s="7"/>
    </row>
    <row r="113" spans="1:8" x14ac:dyDescent="0.2">
      <c r="A113" s="1"/>
      <c r="B113" s="45">
        <v>23</v>
      </c>
      <c r="C113" s="54"/>
      <c r="D113" s="51" t="s">
        <v>18</v>
      </c>
      <c r="E113" s="120"/>
      <c r="F113" s="1"/>
      <c r="G113" s="30">
        <v>2000</v>
      </c>
      <c r="H113" s="8">
        <v>2000</v>
      </c>
    </row>
    <row r="114" spans="1:8" ht="13.5" thickBot="1" x14ac:dyDescent="0.25">
      <c r="A114" s="1"/>
      <c r="B114" s="45"/>
      <c r="C114" s="54"/>
      <c r="D114" s="6"/>
      <c r="E114" s="121"/>
      <c r="F114" s="1"/>
      <c r="G114" s="34"/>
      <c r="H114" s="12"/>
    </row>
    <row r="115" spans="1:8" x14ac:dyDescent="0.2">
      <c r="A115" s="1"/>
      <c r="B115" s="45"/>
      <c r="C115" s="54"/>
      <c r="D115" s="50"/>
      <c r="E115" s="119"/>
      <c r="F115" s="1"/>
      <c r="G115" s="29"/>
      <c r="H115" s="7"/>
    </row>
    <row r="116" spans="1:8" ht="25.5" x14ac:dyDescent="0.2">
      <c r="A116" s="1"/>
      <c r="B116" s="45">
        <v>24</v>
      </c>
      <c r="C116" s="54"/>
      <c r="D116" s="51" t="s">
        <v>61</v>
      </c>
      <c r="E116" s="120"/>
      <c r="F116" s="1"/>
      <c r="G116" s="30">
        <v>8000</v>
      </c>
      <c r="H116" s="8">
        <v>3000</v>
      </c>
    </row>
    <row r="117" spans="1:8" ht="13.5" thickBot="1" x14ac:dyDescent="0.25">
      <c r="A117" s="1"/>
      <c r="B117" s="45"/>
      <c r="C117" s="54"/>
      <c r="D117" s="6"/>
      <c r="E117" s="121"/>
      <c r="F117" s="1"/>
      <c r="G117" s="34"/>
      <c r="H117" s="12"/>
    </row>
    <row r="118" spans="1:8" x14ac:dyDescent="0.2">
      <c r="A118" s="1"/>
      <c r="B118" s="45"/>
      <c r="C118" s="54"/>
      <c r="D118" s="107"/>
      <c r="E118" s="141"/>
      <c r="F118" s="1"/>
      <c r="G118" s="29"/>
      <c r="H118" s="7"/>
    </row>
    <row r="119" spans="1:8" x14ac:dyDescent="0.2">
      <c r="A119" s="1"/>
      <c r="B119" s="45">
        <v>25</v>
      </c>
      <c r="C119" s="54"/>
      <c r="D119" s="75" t="s">
        <v>19</v>
      </c>
      <c r="E119" s="120"/>
      <c r="F119" s="1"/>
      <c r="G119" s="30">
        <v>16000</v>
      </c>
      <c r="H119" s="8">
        <v>5000</v>
      </c>
    </row>
    <row r="120" spans="1:8" ht="13.5" thickBot="1" x14ac:dyDescent="0.25">
      <c r="A120" s="1"/>
      <c r="B120" s="45"/>
      <c r="C120" s="54"/>
      <c r="D120" s="108"/>
      <c r="E120" s="142"/>
      <c r="F120" s="1"/>
      <c r="G120" s="30"/>
      <c r="H120" s="8"/>
    </row>
    <row r="121" spans="1:8" x14ac:dyDescent="0.2">
      <c r="A121" s="1"/>
      <c r="B121" s="45"/>
      <c r="C121" s="54"/>
      <c r="D121" s="75"/>
      <c r="E121" s="135"/>
      <c r="F121" s="1"/>
      <c r="G121" s="30"/>
      <c r="H121" s="8"/>
    </row>
    <row r="122" spans="1:8" ht="25.5" x14ac:dyDescent="0.2">
      <c r="A122" s="1"/>
      <c r="B122" s="45">
        <v>26</v>
      </c>
      <c r="C122" s="54"/>
      <c r="D122" s="75" t="s">
        <v>66</v>
      </c>
      <c r="E122" s="120"/>
      <c r="F122" s="1"/>
      <c r="G122" s="30"/>
      <c r="H122" s="8"/>
    </row>
    <row r="123" spans="1:8" ht="13.5" thickBot="1" x14ac:dyDescent="0.25">
      <c r="A123" s="1"/>
      <c r="B123" s="45"/>
      <c r="C123" s="54"/>
      <c r="D123" s="55"/>
      <c r="E123" s="142"/>
      <c r="F123" s="1"/>
      <c r="G123" s="34"/>
      <c r="H123" s="12"/>
    </row>
    <row r="124" spans="1:8" x14ac:dyDescent="0.2">
      <c r="A124" s="1"/>
      <c r="B124" s="45"/>
      <c r="C124" s="54"/>
      <c r="D124" s="56"/>
      <c r="E124" s="138"/>
      <c r="F124" s="1"/>
      <c r="G124" s="29"/>
      <c r="H124" s="7"/>
    </row>
    <row r="125" spans="1:8" x14ac:dyDescent="0.2">
      <c r="A125" s="1"/>
      <c r="B125" s="45">
        <v>27</v>
      </c>
      <c r="C125" s="54"/>
      <c r="D125" s="56" t="s">
        <v>11</v>
      </c>
      <c r="E125" s="138"/>
      <c r="F125" s="1"/>
      <c r="G125" s="29"/>
      <c r="H125" s="7"/>
    </row>
    <row r="126" spans="1:8" x14ac:dyDescent="0.2">
      <c r="A126" s="1"/>
      <c r="B126" s="45"/>
      <c r="C126" s="54"/>
      <c r="D126" s="56"/>
      <c r="E126" s="138"/>
      <c r="F126" s="1"/>
      <c r="G126" s="29"/>
      <c r="H126" s="7"/>
    </row>
    <row r="127" spans="1:8" x14ac:dyDescent="0.2">
      <c r="A127" s="1"/>
      <c r="B127" s="45"/>
      <c r="C127" s="54"/>
      <c r="D127" s="57" t="s">
        <v>20</v>
      </c>
      <c r="E127" s="120"/>
      <c r="F127" s="1"/>
      <c r="G127" s="29"/>
      <c r="H127" s="7"/>
    </row>
    <row r="128" spans="1:8" x14ac:dyDescent="0.2">
      <c r="A128" s="1"/>
      <c r="B128" s="45"/>
      <c r="C128" s="54"/>
      <c r="D128" s="56"/>
      <c r="E128" s="126"/>
      <c r="F128" s="1"/>
      <c r="G128" s="29"/>
      <c r="H128" s="7"/>
    </row>
    <row r="129" spans="1:8" x14ac:dyDescent="0.2">
      <c r="A129" s="1"/>
      <c r="B129" s="45"/>
      <c r="C129" s="54"/>
      <c r="D129" s="56" t="s">
        <v>12</v>
      </c>
      <c r="E129" s="120"/>
      <c r="F129" s="1"/>
      <c r="G129" s="29"/>
      <c r="H129" s="7"/>
    </row>
    <row r="130" spans="1:8" x14ac:dyDescent="0.2">
      <c r="A130" s="1"/>
      <c r="B130" s="45"/>
      <c r="C130" s="54"/>
      <c r="D130" s="57"/>
      <c r="E130" s="138"/>
      <c r="F130" s="1"/>
      <c r="G130" s="29"/>
      <c r="H130" s="7"/>
    </row>
    <row r="131" spans="1:8" x14ac:dyDescent="0.2">
      <c r="A131" s="1"/>
      <c r="B131" s="45"/>
      <c r="C131" s="54"/>
      <c r="D131" s="56" t="s">
        <v>64</v>
      </c>
      <c r="E131" s="120"/>
      <c r="F131" s="1"/>
      <c r="G131" s="29"/>
      <c r="H131" s="7"/>
    </row>
    <row r="132" spans="1:8" x14ac:dyDescent="0.2">
      <c r="A132" s="1"/>
      <c r="B132" s="45"/>
      <c r="C132" s="54"/>
      <c r="D132" s="57"/>
      <c r="E132" s="138"/>
      <c r="F132" s="1"/>
      <c r="G132" s="29"/>
      <c r="H132" s="7"/>
    </row>
    <row r="133" spans="1:8" x14ac:dyDescent="0.2">
      <c r="A133" s="1"/>
      <c r="B133" s="45"/>
      <c r="C133" s="54"/>
      <c r="D133" s="56" t="s">
        <v>67</v>
      </c>
      <c r="E133" s="120"/>
      <c r="F133" s="1"/>
      <c r="G133" s="29"/>
      <c r="H133" s="7"/>
    </row>
    <row r="134" spans="1:8" x14ac:dyDescent="0.2">
      <c r="A134" s="1"/>
      <c r="B134" s="45"/>
      <c r="C134" s="54"/>
      <c r="D134" s="56"/>
      <c r="E134" s="135"/>
      <c r="F134" s="1"/>
      <c r="G134" s="29"/>
      <c r="H134" s="7"/>
    </row>
    <row r="135" spans="1:8" x14ac:dyDescent="0.2">
      <c r="A135" s="1"/>
      <c r="B135" s="45"/>
      <c r="C135" s="54"/>
      <c r="D135" s="56" t="s">
        <v>68</v>
      </c>
      <c r="E135" s="137"/>
      <c r="F135" s="1"/>
      <c r="G135" s="29"/>
      <c r="H135" s="7"/>
    </row>
    <row r="136" spans="1:8" x14ac:dyDescent="0.2">
      <c r="A136" s="1"/>
      <c r="B136" s="45"/>
      <c r="C136" s="54"/>
      <c r="D136" s="57"/>
      <c r="E136" s="138"/>
      <c r="F136" s="1"/>
      <c r="G136" s="29"/>
      <c r="H136" s="7"/>
    </row>
    <row r="137" spans="1:8" ht="25.5" x14ac:dyDescent="0.2">
      <c r="A137" s="1"/>
      <c r="B137" s="45"/>
      <c r="C137" s="54"/>
      <c r="D137" s="56" t="s">
        <v>26</v>
      </c>
      <c r="E137" s="120"/>
      <c r="F137" s="1"/>
      <c r="G137" s="29"/>
      <c r="H137" s="7"/>
    </row>
    <row r="138" spans="1:8" ht="13.5" thickBot="1" x14ac:dyDescent="0.25">
      <c r="A138" s="1"/>
      <c r="B138" s="45"/>
      <c r="C138" s="54"/>
      <c r="D138" s="3"/>
      <c r="E138" s="29"/>
      <c r="F138" s="1"/>
      <c r="G138" s="29"/>
      <c r="H138" s="7"/>
    </row>
    <row r="139" spans="1:8" x14ac:dyDescent="0.2">
      <c r="A139" s="1"/>
      <c r="B139" s="45"/>
      <c r="C139" s="54"/>
      <c r="D139" s="50"/>
      <c r="E139" s="33"/>
      <c r="F139" s="1"/>
      <c r="G139" s="29"/>
      <c r="H139" s="7"/>
    </row>
    <row r="140" spans="1:8" x14ac:dyDescent="0.2">
      <c r="A140" s="1"/>
      <c r="B140" s="45"/>
      <c r="C140" s="54"/>
      <c r="D140" s="3"/>
      <c r="E140" s="29"/>
      <c r="F140" s="1"/>
      <c r="G140" s="29"/>
      <c r="H140" s="7"/>
    </row>
    <row r="141" spans="1:8" ht="25.5" x14ac:dyDescent="0.2">
      <c r="A141" s="1"/>
      <c r="B141" s="45">
        <v>28</v>
      </c>
      <c r="C141" s="54"/>
      <c r="D141" s="53" t="s">
        <v>14</v>
      </c>
      <c r="E141" s="62">
        <f>D142*D144</f>
        <v>0</v>
      </c>
      <c r="F141" s="1"/>
      <c r="G141" s="40" t="str">
        <f>IF(F144&gt;0,F142*F144,"")</f>
        <v/>
      </c>
      <c r="H141" s="15" t="str">
        <f>IF(G144&gt;0,G142*G144,"")</f>
        <v/>
      </c>
    </row>
    <row r="142" spans="1:8" x14ac:dyDescent="0.2">
      <c r="A142" s="1"/>
      <c r="B142" s="45"/>
      <c r="C142" s="54"/>
      <c r="D142" s="53">
        <v>200</v>
      </c>
      <c r="E142" s="63"/>
      <c r="F142" s="1"/>
      <c r="G142" s="29" t="s">
        <v>7</v>
      </c>
      <c r="H142" s="7" t="s">
        <v>7</v>
      </c>
    </row>
    <row r="143" spans="1:8" x14ac:dyDescent="0.2">
      <c r="A143" s="1"/>
      <c r="B143" s="45"/>
      <c r="C143" s="54"/>
      <c r="D143" s="51" t="s">
        <v>15</v>
      </c>
      <c r="E143" s="63"/>
      <c r="F143" s="1"/>
      <c r="G143" s="29"/>
      <c r="H143" s="7"/>
    </row>
    <row r="144" spans="1:8" x14ac:dyDescent="0.2">
      <c r="A144" s="1"/>
      <c r="B144" s="45"/>
      <c r="C144" s="54"/>
      <c r="D144" s="120"/>
      <c r="E144" s="63"/>
      <c r="F144" s="1"/>
      <c r="G144" s="29"/>
      <c r="H144" s="7"/>
    </row>
    <row r="145" spans="1:8" ht="13.5" thickBot="1" x14ac:dyDescent="0.25">
      <c r="A145" s="1"/>
      <c r="B145" s="45"/>
      <c r="C145" s="54"/>
      <c r="D145" s="6"/>
      <c r="E145" s="64"/>
      <c r="F145" s="1"/>
      <c r="G145" s="34"/>
      <c r="H145" s="12"/>
    </row>
    <row r="146" spans="1:8" x14ac:dyDescent="0.2">
      <c r="A146" s="1"/>
      <c r="B146" s="45"/>
      <c r="C146" s="54"/>
      <c r="D146" s="58"/>
      <c r="E146" s="65"/>
      <c r="F146" s="1"/>
      <c r="G146" s="41"/>
      <c r="H146" s="14"/>
    </row>
    <row r="147" spans="1:8" x14ac:dyDescent="0.2">
      <c r="A147" s="1"/>
      <c r="B147" s="45"/>
      <c r="C147" s="54"/>
      <c r="D147" s="59" t="s">
        <v>4</v>
      </c>
      <c r="E147" s="62">
        <f>SUM(E27:E143) + SUM(E12:E25)</f>
        <v>0</v>
      </c>
      <c r="F147" s="1"/>
      <c r="G147" s="40" t="str">
        <f>IF(D146&gt;0,SUM(G15:G145),"")</f>
        <v/>
      </c>
      <c r="H147" s="40" t="str">
        <f>IF(D146&gt;0,SUM(H15:H145),"")</f>
        <v/>
      </c>
    </row>
    <row r="148" spans="1:8" ht="13.5" thickBot="1" x14ac:dyDescent="0.25">
      <c r="A148" s="1"/>
      <c r="B148" s="45"/>
      <c r="C148" s="54"/>
      <c r="D148" s="60"/>
      <c r="E148" s="66"/>
      <c r="F148" s="1"/>
      <c r="G148" s="42"/>
      <c r="H148" s="42"/>
    </row>
    <row r="149" spans="1:8" x14ac:dyDescent="0.2">
      <c r="A149" s="1"/>
      <c r="B149" s="45"/>
      <c r="C149" s="54"/>
      <c r="D149" s="61"/>
      <c r="E149" s="65"/>
      <c r="F149" s="1"/>
      <c r="G149" s="40"/>
      <c r="H149" s="40"/>
    </row>
    <row r="150" spans="1:8" x14ac:dyDescent="0.2">
      <c r="A150" s="1"/>
      <c r="B150" s="45"/>
      <c r="C150" s="54"/>
      <c r="D150" s="59" t="s">
        <v>21</v>
      </c>
      <c r="E150" s="62">
        <f>ROUND(E147*0.1,2)</f>
        <v>0</v>
      </c>
      <c r="F150" s="1"/>
      <c r="G150" s="40"/>
      <c r="H150" s="40"/>
    </row>
    <row r="151" spans="1:8" ht="13.5" thickBot="1" x14ac:dyDescent="0.25">
      <c r="A151" s="1"/>
      <c r="B151" s="45"/>
      <c r="C151" s="54"/>
      <c r="D151" s="60"/>
      <c r="E151" s="66"/>
      <c r="F151" s="1"/>
      <c r="G151" s="40"/>
      <c r="H151" s="40"/>
    </row>
    <row r="152" spans="1:8" x14ac:dyDescent="0.2">
      <c r="A152" s="1"/>
      <c r="B152" s="45"/>
      <c r="C152" s="54"/>
      <c r="D152" s="61"/>
      <c r="E152" s="65"/>
      <c r="F152" s="1"/>
      <c r="G152" s="40"/>
      <c r="H152" s="40"/>
    </row>
    <row r="153" spans="1:8" x14ac:dyDescent="0.2">
      <c r="A153" s="1"/>
      <c r="B153" s="45"/>
      <c r="C153" s="54"/>
      <c r="D153" s="59" t="s">
        <v>13</v>
      </c>
      <c r="E153" s="62">
        <f>E147+E150</f>
        <v>0</v>
      </c>
      <c r="F153" s="1"/>
      <c r="G153" s="40"/>
      <c r="H153" s="40"/>
    </row>
    <row r="154" spans="1:8" ht="13.5" thickBot="1" x14ac:dyDescent="0.25">
      <c r="A154" s="1"/>
      <c r="B154" s="45"/>
      <c r="C154" s="54"/>
      <c r="D154" s="60"/>
      <c r="E154" s="66"/>
      <c r="F154" s="1"/>
      <c r="G154" s="40"/>
      <c r="H154" s="40"/>
    </row>
    <row r="155" spans="1:8" ht="6" customHeight="1" x14ac:dyDescent="0.2">
      <c r="A155" s="1"/>
      <c r="B155" s="45"/>
      <c r="C155" s="54"/>
      <c r="D155" s="73"/>
      <c r="E155" s="43"/>
      <c r="F155" s="1"/>
    </row>
    <row r="156" spans="1:8" x14ac:dyDescent="0.2">
      <c r="A156" s="1"/>
      <c r="B156" s="45"/>
      <c r="C156" s="54"/>
      <c r="D156" s="77" t="s">
        <v>8</v>
      </c>
      <c r="E156" s="43"/>
      <c r="F156" s="1"/>
    </row>
    <row r="157" spans="1:8" x14ac:dyDescent="0.2">
      <c r="A157" s="1"/>
      <c r="B157" s="45"/>
      <c r="C157" s="54"/>
      <c r="D157" s="73" t="s">
        <v>9</v>
      </c>
      <c r="E157" s="43"/>
      <c r="F157" s="1"/>
    </row>
    <row r="158" spans="1:8" x14ac:dyDescent="0.2">
      <c r="A158" s="1"/>
      <c r="B158" s="45"/>
      <c r="C158" s="54"/>
      <c r="D158" s="73"/>
      <c r="E158" s="43"/>
      <c r="F158" s="1"/>
    </row>
    <row r="159" spans="1:8" ht="51" x14ac:dyDescent="0.2">
      <c r="A159" s="1"/>
      <c r="B159" s="45"/>
      <c r="C159" s="54"/>
      <c r="D159" s="112" t="s">
        <v>93</v>
      </c>
      <c r="E159" s="43"/>
      <c r="F159" s="1"/>
    </row>
    <row r="160" spans="1:8" x14ac:dyDescent="0.2">
      <c r="A160" s="1"/>
      <c r="B160" s="45"/>
      <c r="C160" s="54"/>
      <c r="D160" s="73"/>
      <c r="E160" s="43"/>
      <c r="F160" s="1"/>
    </row>
    <row r="161" spans="1:10" ht="38.25" x14ac:dyDescent="0.2">
      <c r="A161" s="1"/>
      <c r="B161" s="45"/>
      <c r="C161" s="54"/>
      <c r="D161" s="112" t="s">
        <v>94</v>
      </c>
      <c r="E161" s="43"/>
      <c r="F161" s="1"/>
    </row>
    <row r="162" spans="1:10" x14ac:dyDescent="0.2">
      <c r="A162" s="1"/>
      <c r="B162" s="45"/>
      <c r="C162" s="54"/>
      <c r="D162" s="112"/>
      <c r="E162" s="43"/>
      <c r="F162" s="1"/>
    </row>
    <row r="163" spans="1:10" ht="5.25" customHeight="1" x14ac:dyDescent="0.2">
      <c r="A163" s="1"/>
      <c r="B163" s="45"/>
      <c r="C163" s="54"/>
      <c r="D163" s="73"/>
      <c r="E163" s="43"/>
      <c r="F163" s="1"/>
    </row>
    <row r="164" spans="1:10" x14ac:dyDescent="0.2">
      <c r="A164" s="1"/>
      <c r="B164" s="45"/>
      <c r="C164" s="54"/>
      <c r="D164" s="73"/>
      <c r="E164" s="43"/>
      <c r="F164" s="1"/>
    </row>
    <row r="165" spans="1:10" x14ac:dyDescent="0.2">
      <c r="A165" s="1"/>
      <c r="B165" s="45"/>
      <c r="C165" s="54"/>
      <c r="D165" s="78"/>
      <c r="E165" s="43"/>
      <c r="F165" s="1"/>
    </row>
    <row r="166" spans="1:10" ht="4.5" customHeight="1" x14ac:dyDescent="0.2">
      <c r="B166" s="52"/>
      <c r="D166" s="73"/>
      <c r="E166" s="43"/>
    </row>
    <row r="167" spans="1:10" s="44" customFormat="1" x14ac:dyDescent="0.2">
      <c r="A167"/>
      <c r="B167" s="52"/>
      <c r="C167" s="17"/>
      <c r="D167" s="73"/>
      <c r="E167" s="43"/>
      <c r="F167"/>
      <c r="G167"/>
      <c r="H167"/>
      <c r="I167"/>
      <c r="J167" s="110"/>
    </row>
    <row r="168" spans="1:10" s="44" customFormat="1" x14ac:dyDescent="0.2">
      <c r="A168"/>
      <c r="B168" s="52"/>
      <c r="C168" s="17"/>
      <c r="D168" s="73"/>
      <c r="E168" s="43"/>
      <c r="F168"/>
      <c r="G168"/>
      <c r="H168"/>
      <c r="I168"/>
      <c r="J168" s="110"/>
    </row>
    <row r="169" spans="1:10" s="44" customFormat="1" x14ac:dyDescent="0.2">
      <c r="A169"/>
      <c r="B169" s="52"/>
      <c r="C169" s="17"/>
      <c r="D169" s="73"/>
      <c r="E169" s="43"/>
      <c r="F169"/>
      <c r="G169"/>
      <c r="H169"/>
      <c r="I169"/>
      <c r="J169" s="110"/>
    </row>
    <row r="170" spans="1:10" s="44" customFormat="1" ht="3.75" customHeight="1" x14ac:dyDescent="0.2">
      <c r="A170"/>
      <c r="B170" s="52"/>
      <c r="C170" s="17"/>
      <c r="D170" s="73"/>
      <c r="E170" s="43"/>
      <c r="F170"/>
      <c r="G170"/>
      <c r="H170"/>
      <c r="I170"/>
      <c r="J170" s="110"/>
    </row>
    <row r="171" spans="1:10" s="44" customFormat="1" x14ac:dyDescent="0.2">
      <c r="A171"/>
      <c r="B171" s="52"/>
      <c r="C171" s="17"/>
      <c r="D171" s="73"/>
      <c r="E171" s="43"/>
      <c r="F171"/>
      <c r="G171"/>
      <c r="H171"/>
      <c r="I171"/>
      <c r="J171" s="110"/>
    </row>
    <row r="172" spans="1:10" s="44" customFormat="1" x14ac:dyDescent="0.2">
      <c r="A172"/>
      <c r="B172" s="16"/>
      <c r="C172" s="17"/>
      <c r="D172" s="73"/>
      <c r="E172" s="43"/>
      <c r="F172"/>
      <c r="G172"/>
      <c r="H172"/>
      <c r="I172"/>
      <c r="J172" s="110"/>
    </row>
  </sheetData>
  <sheetProtection algorithmName="SHA-512" hashValue="aW9zkicR6SvLRrsG6FBbIQ94xk2T0BO4sS2USyl8hizv5ehQItGaOGIOgawf2fbfJwIL3MVhzgcb8yb0dZ8oBg==" saltValue="a8q+Ay1sCv1sdZS4yiEG5w==" spinCount="100000" sheet="1" formatCells="0" formatColumns="0" formatRows="0"/>
  <mergeCells count="1">
    <mergeCell ref="D1:E2"/>
  </mergeCells>
  <pageMargins left="0.7" right="0.7" top="0.75" bottom="0.75" header="0.3" footer="0.3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view="pageBreakPreview" topLeftCell="A13" zoomScaleNormal="100" zoomScaleSheetLayoutView="100" workbookViewId="0">
      <selection activeCell="B27" sqref="B27"/>
    </sheetView>
  </sheetViews>
  <sheetFormatPr defaultRowHeight="12.75" x14ac:dyDescent="0.2"/>
  <cols>
    <col min="1" max="1" width="12.28515625" customWidth="1"/>
    <col min="2" max="2" width="45.85546875" customWidth="1"/>
    <col min="3" max="3" width="17.5703125" customWidth="1"/>
    <col min="4" max="4" width="13.42578125" customWidth="1"/>
    <col min="5" max="5" width="12.85546875" customWidth="1"/>
    <col min="6" max="6" width="16.5703125" customWidth="1"/>
  </cols>
  <sheetData>
    <row r="2" spans="1:6" ht="16.5" x14ac:dyDescent="0.2">
      <c r="A2" s="92" t="s">
        <v>29</v>
      </c>
      <c r="B2" s="93" t="s">
        <v>30</v>
      </c>
    </row>
    <row r="3" spans="1:6" ht="16.5" x14ac:dyDescent="0.2">
      <c r="B3" s="93"/>
    </row>
    <row r="4" spans="1:6" ht="17.25" thickBot="1" x14ac:dyDescent="0.25">
      <c r="B4" s="93"/>
    </row>
    <row r="5" spans="1:6" ht="29.25" thickBot="1" x14ac:dyDescent="0.25">
      <c r="B5" s="94" t="s">
        <v>31</v>
      </c>
      <c r="C5" s="95" t="s">
        <v>32</v>
      </c>
      <c r="D5" s="96" t="s">
        <v>33</v>
      </c>
      <c r="E5" s="97" t="s">
        <v>34</v>
      </c>
      <c r="F5" s="97" t="s">
        <v>35</v>
      </c>
    </row>
    <row r="6" spans="1:6" ht="28.5" customHeight="1" x14ac:dyDescent="0.2">
      <c r="B6" s="101" t="s">
        <v>59</v>
      </c>
      <c r="C6" s="98"/>
      <c r="D6" s="98"/>
      <c r="E6" s="99"/>
      <c r="F6" s="100"/>
    </row>
    <row r="7" spans="1:6" ht="36" x14ac:dyDescent="0.2">
      <c r="B7" s="101" t="s">
        <v>58</v>
      </c>
      <c r="C7" s="102" t="s">
        <v>40</v>
      </c>
      <c r="D7" s="102">
        <v>60</v>
      </c>
      <c r="E7" s="116">
        <v>0</v>
      </c>
      <c r="F7" s="103">
        <f t="shared" ref="F7:F27" si="0">D7*E7</f>
        <v>0</v>
      </c>
    </row>
    <row r="8" spans="1:6" ht="15" x14ac:dyDescent="0.2">
      <c r="B8" s="101" t="s">
        <v>41</v>
      </c>
      <c r="C8" s="102" t="s">
        <v>36</v>
      </c>
      <c r="D8" s="102">
        <v>1</v>
      </c>
      <c r="E8" s="116">
        <v>0</v>
      </c>
      <c r="F8" s="103">
        <f t="shared" si="0"/>
        <v>0</v>
      </c>
    </row>
    <row r="9" spans="1:6" ht="15" x14ac:dyDescent="0.2">
      <c r="B9" s="101" t="s">
        <v>42</v>
      </c>
      <c r="C9" s="102" t="s">
        <v>37</v>
      </c>
      <c r="D9" s="102">
        <v>4</v>
      </c>
      <c r="E9" s="116">
        <v>0</v>
      </c>
      <c r="F9" s="103">
        <f t="shared" si="0"/>
        <v>0</v>
      </c>
    </row>
    <row r="10" spans="1:6" ht="48" x14ac:dyDescent="0.2">
      <c r="B10" s="101" t="s">
        <v>43</v>
      </c>
      <c r="C10" s="102" t="s">
        <v>37</v>
      </c>
      <c r="D10" s="102">
        <v>12</v>
      </c>
      <c r="E10" s="116">
        <v>0</v>
      </c>
      <c r="F10" s="103">
        <f t="shared" si="0"/>
        <v>0</v>
      </c>
    </row>
    <row r="11" spans="1:6" ht="48" x14ac:dyDescent="0.2">
      <c r="B11" s="101" t="s">
        <v>44</v>
      </c>
      <c r="C11" s="102" t="s">
        <v>37</v>
      </c>
      <c r="D11" s="102">
        <v>6</v>
      </c>
      <c r="E11" s="116">
        <v>0</v>
      </c>
      <c r="F11" s="103">
        <f t="shared" si="0"/>
        <v>0</v>
      </c>
    </row>
    <row r="12" spans="1:6" ht="15" x14ac:dyDescent="0.2">
      <c r="B12" s="101" t="s">
        <v>45</v>
      </c>
      <c r="C12" s="102" t="s">
        <v>36</v>
      </c>
      <c r="D12" s="102">
        <v>1</v>
      </c>
      <c r="E12" s="116">
        <v>0</v>
      </c>
      <c r="F12" s="103">
        <f t="shared" si="0"/>
        <v>0</v>
      </c>
    </row>
    <row r="13" spans="1:6" ht="15" x14ac:dyDescent="0.2">
      <c r="B13" s="101" t="s">
        <v>46</v>
      </c>
      <c r="C13" s="102" t="s">
        <v>36</v>
      </c>
      <c r="D13" s="102">
        <v>1</v>
      </c>
      <c r="E13" s="116">
        <v>0</v>
      </c>
      <c r="F13" s="103">
        <f t="shared" si="0"/>
        <v>0</v>
      </c>
    </row>
    <row r="14" spans="1:6" ht="15" x14ac:dyDescent="0.2">
      <c r="B14" s="101"/>
      <c r="C14" s="102"/>
      <c r="D14" s="102"/>
      <c r="E14" s="116"/>
      <c r="F14" s="103"/>
    </row>
    <row r="15" spans="1:6" ht="15" x14ac:dyDescent="0.2">
      <c r="B15" s="101" t="s">
        <v>38</v>
      </c>
      <c r="C15" s="102"/>
      <c r="D15" s="102"/>
      <c r="E15" s="116"/>
      <c r="F15" s="103"/>
    </row>
    <row r="16" spans="1:6" ht="15" x14ac:dyDescent="0.2">
      <c r="B16" s="101" t="s">
        <v>47</v>
      </c>
      <c r="C16" s="102" t="s">
        <v>37</v>
      </c>
      <c r="D16" s="102">
        <v>3</v>
      </c>
      <c r="E16" s="116">
        <v>0</v>
      </c>
      <c r="F16" s="103">
        <f t="shared" si="0"/>
        <v>0</v>
      </c>
    </row>
    <row r="17" spans="2:6" ht="15" x14ac:dyDescent="0.2">
      <c r="B17" s="101" t="s">
        <v>48</v>
      </c>
      <c r="C17" s="102" t="s">
        <v>37</v>
      </c>
      <c r="D17" s="102">
        <v>6</v>
      </c>
      <c r="E17" s="116">
        <v>0</v>
      </c>
      <c r="F17" s="103">
        <f t="shared" si="0"/>
        <v>0</v>
      </c>
    </row>
    <row r="18" spans="2:6" ht="15" x14ac:dyDescent="0.2">
      <c r="B18" s="101" t="s">
        <v>49</v>
      </c>
      <c r="C18" s="102" t="s">
        <v>37</v>
      </c>
      <c r="D18" s="102">
        <v>6</v>
      </c>
      <c r="E18" s="116">
        <v>0</v>
      </c>
      <c r="F18" s="103">
        <f t="shared" si="0"/>
        <v>0</v>
      </c>
    </row>
    <row r="19" spans="2:6" ht="15" x14ac:dyDescent="0.2">
      <c r="B19" s="101" t="s">
        <v>50</v>
      </c>
      <c r="C19" s="102" t="s">
        <v>37</v>
      </c>
      <c r="D19" s="102">
        <v>6</v>
      </c>
      <c r="E19" s="116">
        <v>0</v>
      </c>
      <c r="F19" s="103">
        <f t="shared" si="0"/>
        <v>0</v>
      </c>
    </row>
    <row r="20" spans="2:6" ht="15" x14ac:dyDescent="0.2">
      <c r="B20" s="101" t="s">
        <v>51</v>
      </c>
      <c r="C20" s="102" t="s">
        <v>37</v>
      </c>
      <c r="D20" s="102">
        <v>6</v>
      </c>
      <c r="E20" s="116">
        <v>0</v>
      </c>
      <c r="F20" s="103">
        <f t="shared" si="0"/>
        <v>0</v>
      </c>
    </row>
    <row r="21" spans="2:6" ht="24" x14ac:dyDescent="0.2">
      <c r="B21" s="101" t="s">
        <v>52</v>
      </c>
      <c r="C21" s="102" t="s">
        <v>37</v>
      </c>
      <c r="D21" s="102">
        <v>12</v>
      </c>
      <c r="E21" s="116">
        <v>0</v>
      </c>
      <c r="F21" s="103">
        <f t="shared" si="0"/>
        <v>0</v>
      </c>
    </row>
    <row r="22" spans="2:6" ht="15" x14ac:dyDescent="0.2">
      <c r="B22" s="101" t="s">
        <v>53</v>
      </c>
      <c r="C22" s="102" t="s">
        <v>37</v>
      </c>
      <c r="D22" s="102">
        <v>5</v>
      </c>
      <c r="E22" s="116">
        <v>0</v>
      </c>
      <c r="F22" s="103">
        <f t="shared" si="0"/>
        <v>0</v>
      </c>
    </row>
    <row r="23" spans="2:6" ht="15" x14ac:dyDescent="0.2">
      <c r="B23" s="101" t="s">
        <v>54</v>
      </c>
      <c r="C23" s="102" t="s">
        <v>37</v>
      </c>
      <c r="D23" s="102">
        <v>3</v>
      </c>
      <c r="E23" s="116">
        <v>0</v>
      </c>
      <c r="F23" s="103">
        <f t="shared" si="0"/>
        <v>0</v>
      </c>
    </row>
    <row r="24" spans="2:6" ht="15" x14ac:dyDescent="0.2">
      <c r="B24" s="101"/>
      <c r="C24" s="102"/>
      <c r="D24" s="102"/>
      <c r="E24" s="116"/>
      <c r="F24" s="103"/>
    </row>
    <row r="25" spans="2:6" ht="24" x14ac:dyDescent="0.2">
      <c r="B25" s="101" t="s">
        <v>55</v>
      </c>
      <c r="C25" s="102"/>
      <c r="D25" s="102"/>
      <c r="E25" s="116"/>
      <c r="F25" s="103"/>
    </row>
    <row r="26" spans="2:6" ht="24" x14ac:dyDescent="0.2">
      <c r="B26" s="101" t="s">
        <v>56</v>
      </c>
      <c r="C26" s="102" t="s">
        <v>36</v>
      </c>
      <c r="D26" s="102">
        <v>1</v>
      </c>
      <c r="E26" s="116">
        <v>0</v>
      </c>
      <c r="F26" s="103">
        <f t="shared" si="0"/>
        <v>0</v>
      </c>
    </row>
    <row r="27" spans="2:6" ht="84.75" thickBot="1" x14ac:dyDescent="0.25">
      <c r="B27" s="101" t="s">
        <v>57</v>
      </c>
      <c r="C27" s="102" t="s">
        <v>36</v>
      </c>
      <c r="D27" s="102">
        <v>1</v>
      </c>
      <c r="E27" s="116">
        <v>0</v>
      </c>
      <c r="F27" s="103">
        <f t="shared" si="0"/>
        <v>0</v>
      </c>
    </row>
    <row r="28" spans="2:6" ht="13.5" thickBot="1" x14ac:dyDescent="0.25">
      <c r="B28" s="104" t="s">
        <v>39</v>
      </c>
      <c r="C28" s="105"/>
      <c r="D28" s="105"/>
      <c r="E28" s="105"/>
      <c r="F28" s="106">
        <f>SUM(F6:F27)</f>
        <v>0</v>
      </c>
    </row>
  </sheetData>
  <sheetProtection algorithmName="SHA-512" hashValue="uinD6vjt8aQ6gFkqYQ7y6EZwi5+LHsJit/bHymMRcTxcx9KEOksIggMT2n9W163sgqmsb67szsph/yvP+ZUi/g==" saltValue="wlJwl2pw2J6glFj0M90SJg==" spinCount="100000" sheet="1" formatCells="0" formatColumns="0" formatRows="0"/>
  <pageMargins left="0.75" right="0.75" top="1" bottom="1" header="0" footer="0"/>
  <pageSetup paperSize="9" scale="74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E07F7EFBA024498350AD44BB72CF6B" ma:contentTypeVersion="13" ma:contentTypeDescription="Ustvari nov dokument." ma:contentTypeScope="" ma:versionID="76ea2a73c369138ca3278f029e4aeda3">
  <xsd:schema xmlns:xsd="http://www.w3.org/2001/XMLSchema" xmlns:xs="http://www.w3.org/2001/XMLSchema" xmlns:p="http://schemas.microsoft.com/office/2006/metadata/properties" xmlns:ns3="3ca76e71-4be0-4f50-b064-45f71f875f3a" xmlns:ns4="c70c8f46-0598-4f5f-848c-66f799bf43a7" targetNamespace="http://schemas.microsoft.com/office/2006/metadata/properties" ma:root="true" ma:fieldsID="780c7cd9e90e899d62dbb954256778fb" ns3:_="" ns4:_="">
    <xsd:import namespace="3ca76e71-4be0-4f50-b064-45f71f875f3a"/>
    <xsd:import namespace="c70c8f46-0598-4f5f-848c-66f799bf43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76e71-4be0-4f50-b064-45f71f875f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zprševanje namiga za skupno rabo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c8f46-0598-4f5f-848c-66f799bf4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294BD7-D12C-4B44-9B33-E3EBE5B02950}">
  <ds:schemaRefs>
    <ds:schemaRef ds:uri="c70c8f46-0598-4f5f-848c-66f799bf43a7"/>
    <ds:schemaRef ds:uri="http://schemas.microsoft.com/office/2006/documentManagement/types"/>
    <ds:schemaRef ds:uri="3ca76e71-4be0-4f50-b064-45f71f875f3a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D31E89F-C62F-49A6-9FA8-8F3E2D73B2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F0C34C-6A50-4E35-B31B-9896037EB6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76e71-4be0-4f50-b064-45f71f875f3a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3</vt:i4>
      </vt:variant>
    </vt:vector>
  </HeadingPairs>
  <TitlesOfParts>
    <vt:vector size="5" baseType="lpstr">
      <vt:lpstr>PREDRAČUN</vt:lpstr>
      <vt:lpstr>PRILOGA 1</vt:lpstr>
      <vt:lpstr>PREDRAČUN!Področje_tiskanja</vt:lpstr>
      <vt:lpstr>'PRILOGA 1'!Področje_tiskanja</vt:lpstr>
      <vt:lpstr>PREDRAČUN!Tiskanje_naslovov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2017-04-19T05:03:20Z</dcterms:created>
  <dcterms:modified xsi:type="dcterms:W3CDTF">2021-08-16T07:25:06Z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0x0101004DE07F7EFBA024498350AD44BB72CF6B</vt:lpwstr>
  </property>
</Properties>
</file>