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https://obbrezice-my.sharepoint.com/personal/vilma_zupancic_brezice_si/Documents/SLUZBA/JAVNA NAROČILA/POSTOPKI/Odprti postopek/OIOPJN/Vrtec Dobova/RD/Popisi del/"/>
    </mc:Choice>
  </mc:AlternateContent>
  <xr:revisionPtr revIDLastSave="0" documentId="8_{5651BC8E-8B8B-4A88-A81E-734E18B01207}" xr6:coauthVersionLast="45" xr6:coauthVersionMax="45" xr10:uidLastSave="{00000000-0000-0000-0000-000000000000}"/>
  <bookViews>
    <workbookView xWindow="0" yWindow="0" windowWidth="13350" windowHeight="15150" firstSheet="13" activeTab="18" xr2:uid="{B4E66ED6-AA51-431B-A394-1C179B9D4FB4}"/>
  </bookViews>
  <sheets>
    <sheet name="rekapitulacija GO" sheetId="2" r:id="rId1"/>
    <sheet name="preddela" sheetId="3" r:id="rId2"/>
    <sheet name="zemeljska dela" sheetId="4" r:id="rId3"/>
    <sheet name="bet in arm. bet. dela" sheetId="5" r:id="rId4"/>
    <sheet name="zidarska dela" sheetId="6" r:id="rId5"/>
    <sheet name="tesarska dela " sheetId="7" r:id="rId6"/>
    <sheet name="fasaderska dela" sheetId="8" r:id="rId7"/>
    <sheet name="krovska dela" sheetId="9" r:id="rId8"/>
    <sheet name="kanalizacija" sheetId="12" r:id="rId9"/>
    <sheet name="kleparska dela" sheetId="13" r:id="rId10"/>
    <sheet name="ključavničarska dela" sheetId="14" r:id="rId11"/>
    <sheet name="mizarska dela" sheetId="15" r:id="rId12"/>
    <sheet name="keramičarska dela" sheetId="17" r:id="rId13"/>
    <sheet name="suhomontažna dela " sheetId="18" r:id="rId14"/>
    <sheet name="Izdelki iz PVC okvirjev" sheetId="19" r:id="rId15"/>
    <sheet name="tlakarska dela" sheetId="20" r:id="rId16"/>
    <sheet name="pleskarska dela" sheetId="21" r:id="rId17"/>
    <sheet name="dvigalo" sheetId="23" r:id="rId18"/>
    <sheet name="zaključna dela" sheetId="24" r:id="rId19"/>
  </sheets>
  <definedNames>
    <definedName name="_xlnm.Print_Area" localSheetId="4">'zidarska dela'!$A$1:$F$151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0" i="2" l="1"/>
  <c r="F78" i="2"/>
  <c r="F65" i="2"/>
  <c r="F31" i="13" l="1"/>
  <c r="F33" i="15" l="1"/>
  <c r="F34" i="15"/>
  <c r="F35" i="15"/>
  <c r="F34" i="14"/>
  <c r="F18" i="8"/>
  <c r="F7" i="8"/>
  <c r="F62" i="6"/>
  <c r="F28" i="14" l="1"/>
  <c r="F27" i="14"/>
  <c r="F33" i="13"/>
  <c r="F29" i="13"/>
  <c r="F27" i="13"/>
  <c r="F25" i="13"/>
  <c r="F24" i="13"/>
  <c r="F23" i="13"/>
  <c r="F22" i="13"/>
  <c r="F21" i="13"/>
  <c r="F20" i="13"/>
  <c r="F16" i="13"/>
  <c r="F14" i="13"/>
  <c r="F12" i="13"/>
  <c r="F10" i="13"/>
  <c r="F8" i="13"/>
  <c r="F6" i="13"/>
  <c r="F4" i="13"/>
  <c r="F9" i="12"/>
  <c r="F8" i="12"/>
  <c r="F7" i="12"/>
  <c r="F6" i="12"/>
  <c r="F4" i="12"/>
  <c r="F3" i="12"/>
  <c r="F10" i="12" l="1"/>
  <c r="F56" i="5"/>
  <c r="F57" i="5"/>
  <c r="F14" i="8"/>
  <c r="F31" i="15" l="1"/>
  <c r="F29" i="15"/>
  <c r="F27" i="15"/>
  <c r="F8" i="24"/>
  <c r="F26" i="14"/>
  <c r="F24" i="14"/>
  <c r="F23" i="14"/>
  <c r="F22" i="14"/>
  <c r="F21" i="14"/>
  <c r="F19" i="14"/>
  <c r="F18" i="14"/>
  <c r="F17" i="14"/>
  <c r="F16" i="14"/>
  <c r="F15" i="14"/>
  <c r="F13" i="14"/>
  <c r="F12" i="14"/>
  <c r="F11" i="14"/>
  <c r="F10" i="14"/>
  <c r="F7" i="14"/>
  <c r="F6" i="14"/>
  <c r="F5" i="14"/>
  <c r="G39" i="9" l="1"/>
  <c r="G38" i="9"/>
  <c r="F23" i="6" l="1"/>
  <c r="F17" i="6"/>
  <c r="F14" i="6"/>
  <c r="F13" i="6"/>
  <c r="F10" i="6"/>
  <c r="F9" i="6"/>
  <c r="F6" i="6"/>
  <c r="F5" i="6"/>
  <c r="F4" i="6" l="1"/>
  <c r="F8" i="6"/>
  <c r="F12" i="6"/>
  <c r="F16" i="6"/>
  <c r="F19" i="6"/>
  <c r="F21" i="6"/>
  <c r="F25" i="6"/>
  <c r="F27" i="6"/>
  <c r="F29" i="6"/>
  <c r="F31" i="6"/>
  <c r="F33" i="6"/>
  <c r="F35" i="6"/>
  <c r="F37" i="6"/>
  <c r="F39" i="6"/>
  <c r="F40" i="6"/>
  <c r="F42" i="6"/>
  <c r="F44" i="6"/>
  <c r="F45" i="6"/>
  <c r="F47" i="6"/>
  <c r="F48" i="6"/>
  <c r="F50" i="6"/>
  <c r="F51" i="6"/>
  <c r="F53" i="6"/>
  <c r="F55" i="6"/>
  <c r="F56" i="6"/>
  <c r="F58" i="6"/>
  <c r="F60" i="6"/>
  <c r="F64" i="6"/>
  <c r="F65" i="6"/>
  <c r="F66" i="6"/>
  <c r="F68" i="6"/>
  <c r="F69" i="6"/>
  <c r="F71" i="6"/>
  <c r="F72" i="6"/>
  <c r="F74" i="6"/>
  <c r="F75" i="6"/>
  <c r="F77" i="6"/>
  <c r="F78" i="6"/>
  <c r="F80" i="6"/>
  <c r="F81" i="6"/>
  <c r="F82" i="6" l="1"/>
  <c r="F33" i="17"/>
  <c r="G22" i="9" l="1"/>
  <c r="F7" i="24" l="1"/>
  <c r="F11" i="3" l="1"/>
  <c r="F43" i="15" l="1"/>
  <c r="F42" i="15"/>
  <c r="F41" i="15"/>
  <c r="F40" i="15"/>
  <c r="F39" i="15"/>
  <c r="F37" i="15"/>
  <c r="F38" i="15"/>
  <c r="F6" i="24" l="1"/>
  <c r="F64" i="19"/>
  <c r="F37" i="14"/>
  <c r="F62" i="19" l="1"/>
  <c r="F38" i="14"/>
  <c r="F36" i="14"/>
  <c r="F32" i="14"/>
  <c r="F30" i="14"/>
  <c r="F60" i="19" l="1"/>
  <c r="F59" i="19"/>
  <c r="F57" i="19"/>
  <c r="F56" i="19"/>
  <c r="F54" i="19"/>
  <c r="F53" i="19"/>
  <c r="F51" i="19"/>
  <c r="F49" i="19"/>
  <c r="F48" i="19"/>
  <c r="F46" i="19"/>
  <c r="F45" i="19"/>
  <c r="F43" i="19"/>
  <c r="F42" i="19"/>
  <c r="F40" i="19"/>
  <c r="F39" i="19"/>
  <c r="F37" i="19"/>
  <c r="F36" i="19"/>
  <c r="F34" i="19"/>
  <c r="F33" i="19"/>
  <c r="F31" i="19"/>
  <c r="F30" i="19"/>
  <c r="F28" i="19"/>
  <c r="F27" i="19"/>
  <c r="F25" i="19"/>
  <c r="F24" i="19"/>
  <c r="F22" i="19"/>
  <c r="F21" i="19"/>
  <c r="F19" i="19"/>
  <c r="F18" i="19"/>
  <c r="F16" i="19"/>
  <c r="F15" i="19"/>
  <c r="F13" i="19"/>
  <c r="F11" i="19"/>
  <c r="F10" i="19"/>
  <c r="F8" i="19"/>
  <c r="F6" i="19"/>
  <c r="F4" i="19" l="1"/>
  <c r="F65" i="19" s="1"/>
  <c r="F73" i="2" l="1"/>
  <c r="F9" i="24"/>
  <c r="F5" i="24"/>
  <c r="F4" i="24"/>
  <c r="F14" i="21"/>
  <c r="F10" i="24" l="1"/>
  <c r="F77" i="2" s="1"/>
  <c r="F13" i="21"/>
  <c r="F11" i="21"/>
  <c r="F9" i="21"/>
  <c r="F7" i="21"/>
  <c r="F6" i="21"/>
  <c r="F4" i="21"/>
  <c r="F11" i="20"/>
  <c r="F9" i="20"/>
  <c r="F7" i="20"/>
  <c r="F6" i="20"/>
  <c r="F15" i="21" l="1"/>
  <c r="F75" i="2" s="1"/>
  <c r="F4" i="20"/>
  <c r="F12" i="20" s="1"/>
  <c r="F74" i="2" s="1"/>
  <c r="F20" i="18"/>
  <c r="F24" i="18"/>
  <c r="F22" i="18"/>
  <c r="F4" i="18"/>
  <c r="F6" i="18"/>
  <c r="F7" i="18"/>
  <c r="F8" i="18"/>
  <c r="F9" i="18"/>
  <c r="F10" i="18"/>
  <c r="F12" i="18"/>
  <c r="F13" i="18"/>
  <c r="F14" i="18"/>
  <c r="F15" i="18"/>
  <c r="F17" i="18"/>
  <c r="F18" i="18"/>
  <c r="F27" i="17"/>
  <c r="F26" i="17"/>
  <c r="F25" i="18" l="1"/>
  <c r="F72" i="2" s="1"/>
  <c r="F31" i="17" l="1"/>
  <c r="F29" i="17"/>
  <c r="F24" i="17"/>
  <c r="F22" i="17"/>
  <c r="F20" i="17"/>
  <c r="F18" i="17"/>
  <c r="F14" i="17"/>
  <c r="F16" i="17"/>
  <c r="F12" i="17"/>
  <c r="F10" i="17" l="1"/>
  <c r="F9" i="17"/>
  <c r="F7" i="17"/>
  <c r="F6" i="17"/>
  <c r="F4" i="17"/>
  <c r="F34" i="17" l="1"/>
  <c r="F71" i="2" s="1"/>
  <c r="G35" i="9"/>
  <c r="G34" i="9"/>
  <c r="G33" i="9"/>
  <c r="G32" i="9"/>
  <c r="F19" i="15" l="1"/>
  <c r="F25" i="15"/>
  <c r="F23" i="15"/>
  <c r="F21" i="15"/>
  <c r="F17" i="15" l="1"/>
  <c r="F15" i="15"/>
  <c r="F13" i="15"/>
  <c r="F10" i="15"/>
  <c r="F11" i="15"/>
  <c r="F8" i="15"/>
  <c r="F6" i="15"/>
  <c r="F4" i="15"/>
  <c r="F44" i="15" l="1"/>
  <c r="F70" i="2" s="1"/>
  <c r="F56" i="7" l="1"/>
  <c r="G5" i="23"/>
  <c r="G6" i="23" s="1"/>
  <c r="F76" i="2" s="1"/>
  <c r="F46" i="7"/>
  <c r="F44" i="7"/>
  <c r="F42" i="7"/>
  <c r="F8" i="14" l="1"/>
  <c r="F4" i="14"/>
  <c r="F39" i="14" l="1"/>
  <c r="F69" i="2" s="1"/>
  <c r="F18" i="13"/>
  <c r="F34" i="13" s="1"/>
  <c r="G37" i="9" l="1"/>
  <c r="F68" i="2" l="1"/>
  <c r="G31" i="9" l="1"/>
  <c r="F64" i="2" l="1"/>
  <c r="G41" i="9"/>
  <c r="G20" i="9"/>
  <c r="G19" i="9"/>
  <c r="G18" i="9"/>
  <c r="G17" i="9"/>
  <c r="G16" i="9"/>
  <c r="G14" i="9"/>
  <c r="G13" i="9"/>
  <c r="G12" i="9"/>
  <c r="G11" i="9"/>
  <c r="G10" i="9"/>
  <c r="G30" i="9"/>
  <c r="G28" i="9"/>
  <c r="G8" i="9"/>
  <c r="G7" i="9"/>
  <c r="G6" i="9"/>
  <c r="G5" i="9"/>
  <c r="G4" i="9"/>
  <c r="G42" i="9" l="1"/>
  <c r="F63" i="2" s="1"/>
  <c r="F13" i="8" l="1"/>
  <c r="F12" i="8"/>
  <c r="F8" i="8"/>
  <c r="F6" i="8"/>
  <c r="F20" i="8" l="1"/>
  <c r="F16" i="8"/>
  <c r="F54" i="7" l="1"/>
  <c r="F4" i="8"/>
  <c r="F10" i="8"/>
  <c r="F57" i="7"/>
  <c r="F60" i="7"/>
  <c r="F59" i="7"/>
  <c r="F58" i="7"/>
  <c r="F21" i="8" l="1"/>
  <c r="F62" i="2" s="1"/>
  <c r="F52" i="7" l="1"/>
  <c r="F50" i="7"/>
  <c r="F48" i="7"/>
  <c r="F40" i="7"/>
  <c r="F38" i="7"/>
  <c r="F34" i="7"/>
  <c r="F33" i="7"/>
  <c r="F36" i="7"/>
  <c r="F31" i="7"/>
  <c r="F30" i="7"/>
  <c r="F28" i="7"/>
  <c r="F26" i="7"/>
  <c r="F24" i="7"/>
  <c r="F22" i="7"/>
  <c r="F20" i="7"/>
  <c r="F18" i="7"/>
  <c r="F16" i="7"/>
  <c r="F14" i="7"/>
  <c r="F12" i="7"/>
  <c r="F6" i="7"/>
  <c r="F10" i="7"/>
  <c r="F8" i="7"/>
  <c r="F4" i="7"/>
  <c r="F61" i="7" l="1"/>
  <c r="F61" i="2" s="1"/>
  <c r="F54" i="5" l="1"/>
  <c r="F52" i="5"/>
  <c r="F58" i="5" l="1"/>
  <c r="F50" i="5"/>
  <c r="F48" i="5"/>
  <c r="F46" i="5"/>
  <c r="F44" i="5"/>
  <c r="F42" i="5"/>
  <c r="F40" i="5"/>
  <c r="F38" i="5"/>
  <c r="F22" i="5"/>
  <c r="F36" i="5"/>
  <c r="F18" i="5" l="1"/>
  <c r="F34" i="5"/>
  <c r="F32" i="5"/>
  <c r="F30" i="5"/>
  <c r="F20" i="5"/>
  <c r="F60" i="2" l="1"/>
  <c r="F28" i="5"/>
  <c r="F26" i="5"/>
  <c r="F10" i="4"/>
  <c r="F24" i="5" l="1"/>
  <c r="F16" i="5"/>
  <c r="F14" i="5"/>
  <c r="F12" i="5"/>
  <c r="F10" i="5"/>
  <c r="F12" i="4"/>
  <c r="F11" i="4"/>
  <c r="F9" i="4"/>
  <c r="F8" i="4"/>
  <c r="F7" i="4"/>
  <c r="F4" i="4"/>
  <c r="F59" i="5" l="1"/>
  <c r="F59" i="2" s="1"/>
  <c r="F5" i="4"/>
  <c r="F3" i="4"/>
  <c r="F50" i="3"/>
  <c r="F13" i="4" l="1"/>
  <c r="F58" i="2"/>
  <c r="F47" i="3"/>
  <c r="F46" i="3"/>
  <c r="F45" i="3"/>
  <c r="F44" i="3"/>
  <c r="F43" i="3"/>
  <c r="F37" i="3"/>
  <c r="F42" i="3"/>
  <c r="F41" i="3"/>
  <c r="F40" i="3"/>
  <c r="F39" i="3"/>
  <c r="F38" i="3"/>
  <c r="F36" i="3"/>
  <c r="F35" i="3"/>
  <c r="F34" i="3"/>
  <c r="F29" i="3"/>
  <c r="F28" i="3"/>
  <c r="F27" i="3"/>
  <c r="F26" i="3"/>
  <c r="F25" i="3"/>
  <c r="F24" i="3"/>
  <c r="F23" i="3"/>
  <c r="F33" i="3"/>
  <c r="F32" i="3"/>
  <c r="F31" i="3"/>
  <c r="F30" i="3"/>
  <c r="F21" i="3"/>
  <c r="F18" i="3"/>
  <c r="F20" i="3" l="1"/>
  <c r="F19" i="3"/>
  <c r="F17" i="3"/>
  <c r="F15" i="3"/>
  <c r="F14" i="3"/>
  <c r="F13" i="3"/>
  <c r="F12" i="3"/>
  <c r="F10" i="3"/>
  <c r="F9" i="3"/>
  <c r="F8" i="3"/>
  <c r="F4" i="3" l="1"/>
  <c r="F51" i="3" l="1"/>
  <c r="F57" i="2" s="1"/>
</calcChain>
</file>

<file path=xl/sharedStrings.xml><?xml version="1.0" encoding="utf-8"?>
<sst xmlns="http://schemas.openxmlformats.org/spreadsheetml/2006/main" count="886" uniqueCount="450">
  <si>
    <t>*Vse naprave in elementi v popisu materiala in del so nevedeni samo primeroma (kot npr.) zaradi</t>
  </si>
  <si>
    <t xml:space="preserve"> določitve kvalitete</t>
  </si>
  <si>
    <t>navodili za obratovanje in vzdrževanje in servisiranje ter funkcionalno shemo izvedenega stanja</t>
  </si>
  <si>
    <t xml:space="preserve"> teh v rekapitulacijo</t>
  </si>
  <si>
    <t>*V ceni vsakih posameznih del je po potrebi zajeti vse delovne in pomožne odre kot tudi čiščenje vseh</t>
  </si>
  <si>
    <t>elementov po končanih delih</t>
  </si>
  <si>
    <t>objekt: Vrtev Najdihojca Dobova</t>
  </si>
  <si>
    <t>investitor: Občina Brežice , Cesta prvih borcev 18, Brežice</t>
  </si>
  <si>
    <t>Brežice, februar 2020</t>
  </si>
  <si>
    <t>GRADBENA DELA:</t>
  </si>
  <si>
    <t>I PREDELA</t>
  </si>
  <si>
    <t xml:space="preserve">II ZEMELJSKA DELA </t>
  </si>
  <si>
    <t xml:space="preserve">III BETONSKA DELA </t>
  </si>
  <si>
    <t>IV ZIDARSKA DELA</t>
  </si>
  <si>
    <t>V TESARSKA DELA</t>
  </si>
  <si>
    <t>VI FASADERSKA DELA</t>
  </si>
  <si>
    <t>VII KROVSKA DELA</t>
  </si>
  <si>
    <t>OBRTNIŠKA DELA</t>
  </si>
  <si>
    <t>I KLEPARSKA DELA</t>
  </si>
  <si>
    <t>II KLJUČAVNIČARSKA DELA</t>
  </si>
  <si>
    <t>III MIZARSKA DELA</t>
  </si>
  <si>
    <t>sestavila:</t>
  </si>
  <si>
    <t>Dijana Pavleković, gradb.teh.</t>
  </si>
  <si>
    <t>objekt: Vrtec Najdihojca Dobova</t>
  </si>
  <si>
    <t>investitor: Občina Brežice, Cesta prvih borcev 18, Brežice</t>
  </si>
  <si>
    <t>št. projekta: 3249/A-19</t>
  </si>
  <si>
    <t>I PREDDELA</t>
  </si>
  <si>
    <t>UREDITEV GRADBIŠČA</t>
  </si>
  <si>
    <t>kpl</t>
  </si>
  <si>
    <t xml:space="preserve">RUŠITVENA DELA - </t>
  </si>
  <si>
    <t>m2</t>
  </si>
  <si>
    <t xml:space="preserve">a) stropne luči </t>
  </si>
  <si>
    <t>b) vtičnice, stikala</t>
  </si>
  <si>
    <t>a) lesena okna z okvirji in škatlami z roletami velikosti do 2m²</t>
  </si>
  <si>
    <t>c) lesena okna z okvirji velikosti do 2m²</t>
  </si>
  <si>
    <t>d) kovinsko strešno okno velikosti do 2m²</t>
  </si>
  <si>
    <t>m1</t>
  </si>
  <si>
    <t>m3</t>
  </si>
  <si>
    <t>ZAKOLIČBA</t>
  </si>
  <si>
    <t>* zakoličba objekta</t>
  </si>
  <si>
    <t>II ZEMELJSKA DELA</t>
  </si>
  <si>
    <t>tampon</t>
  </si>
  <si>
    <t>planiranje in utrjevanje</t>
  </si>
  <si>
    <t xml:space="preserve">Pri izvedbi temeljenja objekta je potrebno obvezno upoštevati navodila geomehanika! </t>
  </si>
  <si>
    <t>Upoštevati vse predpise in standarde za področje veznih sredstev, elementov in požarne varnosti.</t>
  </si>
  <si>
    <t>Vsa dela se morajo izvajati v skladu z načrtom in tehničnim poročilom arhitekture in gradbenih konstrukcij ter standardi. Končno poročilo preiskav betona, ki ga izvede pooblaščena institucija, je vkalkulirano v ceni po enoti mere.</t>
  </si>
  <si>
    <t>Izdelava, dobava in vgrajevanje  betona C25/30 - XC2 v AB  vertikalne vezi dim. 0,2x0,2. Vertikalne vezi  zidanih sten pritličja . Beton preseka od 0,04- 0,08 m3/m2-m.</t>
  </si>
  <si>
    <t>kg</t>
  </si>
  <si>
    <t>III BETONSKA IN ARMIRANO BETONSKA DELA</t>
  </si>
  <si>
    <t xml:space="preserve">IV ZIDARSKA DELA </t>
  </si>
  <si>
    <t>Vgradnja EPS KOTNE LETVE 5x5 cm za blažitev ostrega kota na področju prehoda hidroizolacije: tla-stena (preprečevanje ostrega pregiba varilnega traku in posledičnega trganja trakov zaradi zemeljskih posedkov).</t>
  </si>
  <si>
    <t>a) pritličje</t>
  </si>
  <si>
    <t>b) nadstropje</t>
  </si>
  <si>
    <t>kom</t>
  </si>
  <si>
    <t xml:space="preserve"> nadstropje</t>
  </si>
  <si>
    <t>Vzidava steklenih sten z vrati v pritličju</t>
  </si>
  <si>
    <t>Vzidava vrat v pritličju</t>
  </si>
  <si>
    <t>Vzidava oken v pritličju</t>
  </si>
  <si>
    <t>Vzidava steklenih sten z vrati v nadstropju</t>
  </si>
  <si>
    <t>Vzidava vrat v nadstropju</t>
  </si>
  <si>
    <t xml:space="preserve">V TESARSKA DELA </t>
  </si>
  <si>
    <t>*stropna plošča</t>
  </si>
  <si>
    <t>*rob plošče</t>
  </si>
  <si>
    <t>Premični delovni odri višine do 2.5 m z vso potrebno zaščito za varno delo. Delovni odri kompletno s postavitvijo, demontažo in vsemi pomožmi deli in prenosi.</t>
  </si>
  <si>
    <t>Premični delovni odri višine do 4,0 m z vso potrebno zaščito za varno delo. Delovni odri kompletno s postavitvijo, demontažo in vsemi pomožmi deli in prenosi.</t>
  </si>
  <si>
    <t>niša na zahodni in južni strani  barva št. 1462</t>
  </si>
  <si>
    <t>* površina strehe (celotna površina)</t>
  </si>
  <si>
    <r>
      <t xml:space="preserve">* dobava in montaža varnostnega preliva </t>
    </r>
    <r>
      <rPr>
        <sz val="10"/>
        <rFont val="Calibri"/>
        <family val="2"/>
        <charset val="238"/>
      </rPr>
      <t>Ø</t>
    </r>
    <r>
      <rPr>
        <sz val="10"/>
        <rFont val="Arial"/>
        <family val="2"/>
        <charset val="238"/>
      </rPr>
      <t>100</t>
    </r>
  </si>
  <si>
    <t xml:space="preserve">II KLJUČAVNIČARSKA DELA </t>
  </si>
  <si>
    <t>III  MIZARSKA DELA</t>
  </si>
  <si>
    <t>Dobava in montaža protismradnega inox pokrova 60/60 cm s polnim dnom. Montaža kompletno z vsemi pomožnimi deli in prenosi.</t>
  </si>
  <si>
    <t>a) Ø75</t>
  </si>
  <si>
    <t>a) Ø110</t>
  </si>
  <si>
    <t>a) Ø125</t>
  </si>
  <si>
    <t>a) Ø160</t>
  </si>
  <si>
    <t>Dobava in montaža električnega dvigala nosilnosti 375 kg/9 oseb višine 3,78 m za dve taži kot napr. dvigalo Schindler 3300 ali enakovredno. Opis dvigala:</t>
  </si>
  <si>
    <t xml:space="preserve">dimenzije		 širina 1200 mm, dolžina 1400 mm, višina 2150 mm
število vhodov		1, neprehodna kabina
zaščita vhoda		svetlobna zavesa 
VRATA:
kabine		
avtomatska, teleskopska enostranska T2, iz brušene nerjaveče pločevine, frekvenčno reguliran pogon, širina 900 mm, višina 2100 mm 
jaška
		avtomatska, teleskopska enostranska T2, iz brušene nerjaveče pločevine, širina 900 mm, višina 2100 mm
standardna požarna odpornost vrat E 120
STROJNICA:		brez
ELEKTRIČNA NAPETOST:		3 x 400V / 230V, 50 Hz
vključeno v ceno		•	razsvetljava jaška
•	lestev za dostop v jamo jaška
•	montaža brez gradbenega odra
JAŠEK DVIGALA ni predmet ponudbe: dimenzije		
svetla širina 1600 mm, svetla globina 1750 mm 
glava jaška		3430 mm 
poglobitev		1100 mm .                     Dobava in montaža dvigala z vsemi pomožnimi deli in prenosi.
</t>
  </si>
  <si>
    <t>kos</t>
  </si>
  <si>
    <t>c) 15% teže materiala za zvare in spoje</t>
  </si>
  <si>
    <t xml:space="preserve">kopl </t>
  </si>
  <si>
    <t>Dobava in montaža prezračevalne mrežice v kapu, luknje premera 5 mm. Razvite širine do 120 mm.</t>
  </si>
  <si>
    <t>Dobava in montaža bitumenske ločilne folije, debeline 1,5 mm, difuzijsko odprte, SD vrednost ca. 1200.</t>
  </si>
  <si>
    <t>zaokrožnice</t>
  </si>
  <si>
    <t>inox vertikalni zaključki</t>
  </si>
  <si>
    <t>razdelilna kuhinja</t>
  </si>
  <si>
    <t>prostori: P 0.4,P.06,P 0.9,P 0.12,P.17, P.23, N.06,N.13,</t>
  </si>
  <si>
    <t>Prostori: P 0.5, P.06, P 0.12, P.23, N.13</t>
  </si>
  <si>
    <t>Prostori: P.06,P.12, P.23, N.13</t>
  </si>
  <si>
    <t>Prostori: P. 01, P.14,P.12, N.01, N.05</t>
  </si>
  <si>
    <t>Prostori: P 09, P.17, N.06</t>
  </si>
  <si>
    <t>stopnice</t>
  </si>
  <si>
    <t>Revizijske odprtine z vratci v spuščenem stropu dim. 40x40 cm</t>
  </si>
  <si>
    <t>Prostori : P.02, N.11</t>
  </si>
  <si>
    <t>Revizijske odprtine z vratci v spuščenem stropu dim. 60x60 cm</t>
  </si>
  <si>
    <t xml:space="preserve">dvostranska </t>
  </si>
  <si>
    <t xml:space="preserve">Stropna kaskada v višini 10 cm </t>
  </si>
  <si>
    <t>Dobava in montaža spuščenega Armstrong stropa iz mineralnih plošč 60/60 cm ali enakovredno, požarne zaščite A2-s1, d0, možnost pranja stropa, antibakterijski, na vidni podkonstrukciji 24 mm kot npr. BIOGUARD PLEIN Board ali enakovredno. Izvedba spuščenega stropa z vsemi pomožnimi deli in prenosi.</t>
  </si>
  <si>
    <t>Dobava in montaža spuščenega Armstrong stropa iz mineralnih plošč 60/60 cm ali enakovredno, požarne zaščite A2-s1, d0, možnost pranja stropa, antibakterijski, na vidni podkonstrukciji 24 mm kot npr. ULTIMA  Board ali enakovredno. Izvedba spuščenega stropa z vsemi pomožnimi deli in prenosi.</t>
  </si>
  <si>
    <t>prostori pritličja : P.02, P.07, P.08, P.10, P.11, P.13, P.15, P.16, P.18, P.19, P.24, N.03, N.04, N.05, N.07, N.08, N.09, N.10, N.11, N.12, N.14</t>
  </si>
  <si>
    <t>b) predpražnik - kombinacija gume in tekstilnih lamel. Dimenzija predpražnika 2,40 x 1,90 m</t>
  </si>
  <si>
    <t>Zaključno čiščenje objekta v vseh etažah</t>
  </si>
  <si>
    <t>ure</t>
  </si>
  <si>
    <t>okno</t>
  </si>
  <si>
    <t>senčila</t>
  </si>
  <si>
    <t>okno s folijo</t>
  </si>
  <si>
    <t>okno brez folije</t>
  </si>
  <si>
    <t>steklena stena</t>
  </si>
  <si>
    <t xml:space="preserve">IV KERAMIČARSKA DELA </t>
  </si>
  <si>
    <t xml:space="preserve">V SUHOMONTAŽNA DELA  </t>
  </si>
  <si>
    <t>VI IZDELKI IZ PVC OKVIRJEV</t>
  </si>
  <si>
    <t>VII  TLAKARSKA DELA</t>
  </si>
  <si>
    <t xml:space="preserve">VIII  PLESKARSKA DELA </t>
  </si>
  <si>
    <t>IX DVIGALO</t>
  </si>
  <si>
    <t>X  ZAKLJUČNA DELA</t>
  </si>
  <si>
    <t xml:space="preserve">V SUHOMONTAŽNA DELA </t>
  </si>
  <si>
    <t>VI IZDELKI IZ PVC PROFILOV</t>
  </si>
  <si>
    <t xml:space="preserve">VII TLAKARSKA DELA </t>
  </si>
  <si>
    <t>VIII PLESKARSKA  DELA</t>
  </si>
  <si>
    <t xml:space="preserve">X ZAKLJUČNA DELA </t>
  </si>
  <si>
    <r>
      <rPr>
        <b/>
        <sz val="10"/>
        <rFont val="Arial CE"/>
        <charset val="238"/>
      </rPr>
      <t>PS1</t>
    </r>
    <r>
      <rPr>
        <sz val="10"/>
        <rFont val="Arial CE"/>
        <charset val="238"/>
      </rPr>
      <t xml:space="preserve"> Sanitarna stena dim. 0.40x1,20m</t>
    </r>
  </si>
  <si>
    <r>
      <rPr>
        <b/>
        <sz val="10"/>
        <rFont val="Arial CE"/>
        <charset val="238"/>
      </rPr>
      <t>PS2</t>
    </r>
    <r>
      <rPr>
        <sz val="10"/>
        <rFont val="Arial CE"/>
        <charset val="238"/>
      </rPr>
      <t xml:space="preserve"> Sanitarna stena dim. 3,652m+1,113mx1,20m z vrati dim. 0,70x1,10m ter 3x vmesno steno dim. 1,10x1,20m</t>
    </r>
  </si>
  <si>
    <r>
      <t xml:space="preserve">PS3 </t>
    </r>
    <r>
      <rPr>
        <sz val="10"/>
        <rFont val="Arial CE"/>
        <charset val="238"/>
      </rPr>
      <t>Sanitarna stena dim. 2,739m+1,113m x 1,20m z vrati dim. 0,70x1,10m ter 2x vmesno steno dim. 1,10x1,20m.</t>
    </r>
  </si>
  <si>
    <r>
      <rPr>
        <b/>
        <sz val="10"/>
        <rFont val="Arial CE"/>
        <charset val="238"/>
      </rPr>
      <t>PS3"</t>
    </r>
    <r>
      <rPr>
        <sz val="10"/>
        <rFont val="Arial CE"/>
        <charset val="238"/>
      </rPr>
      <t>Sanitarna stena dim. 2,739m+1,113m x 1,20m z vrati dim. 0,70x1,10m ter 2x vmesno steno dim. 1,10x1,20m</t>
    </r>
  </si>
  <si>
    <r>
      <rPr>
        <b/>
        <sz val="10"/>
        <rFont val="Arial CE"/>
        <charset val="238"/>
      </rPr>
      <t>PS4</t>
    </r>
    <r>
      <rPr>
        <sz val="10"/>
        <rFont val="Arial CE"/>
        <charset val="238"/>
      </rPr>
      <t xml:space="preserve"> Sanitarna stena dim. 1,826+1,113m x 1,20m z vrati dim. 0,70x1,10 m ter 1x vmesno steno dim. 1,10x1,20 m</t>
    </r>
  </si>
  <si>
    <t xml:space="preserve">                       POPIS DEL GRADBENO OBRTNIŠKA DELA</t>
  </si>
  <si>
    <t>GRADBENA + OBRTNIŠKA DELA</t>
  </si>
  <si>
    <t>Dobava in montaža strešne kritine iz PREFALZ aluminijastih trakov v barvi, barva temno siva št. 19, debeline 0,70 mm, širine 650 mm, enostransko plastificirane, kvalitete barve P.10 (spodnja stran transparentni zaščitni lak), kvaliteta zgibnega spoja H41, iz alu. legure AlMn1Mg0,5, H41, v PREFA standardnih barvah. Kritina v izvedbi z dvojnim pokončnim zgibom, vertikalni del zgiba je stožčast, tako da v spodnjem naležnem področju ostane dilatacijski razmak 3-5 mm. Pritrjevanje trakov s pomočjo nerjavnih fiksnih in pomičnih sider v skladu z normativom ÖNORM B 2221 oz. 4014. Po določitvi mer na objektu je treba posamezne trakove profilirati izključno strojno z orodjem za profiliranje (npr. Schlebach profilirni stroj). Tako profilirane trakove s kotnimi pokončnimi prevoji je treba spojiti z dvojnim zgibom. Razpored trakov, oz. zgibov mora biti simetričen glede na gradbene elemente. Obračun se opravi glede na izmeri na objektu, brez dodatkov za reze, drobni material in opaž. V področju robov, slemena in spojev z vertikalnimi elementi je treba paziti na izvedbo z omogočenim dilatacijskim delovanjem. Obračun glede na izmeri na objektu, oz. po ÖNORM B 2221.Strešna kritina kot napr. PREFALZ PREFA ali enakovredno.</t>
  </si>
  <si>
    <t xml:space="preserve">Stropna kaskada v višini 20 cm </t>
  </si>
  <si>
    <t>Vzidava oken v nadstropju</t>
  </si>
  <si>
    <t>a) temeljna plošča</t>
  </si>
  <si>
    <t>b) tlak pritličja</t>
  </si>
  <si>
    <t>c) tlak  teras</t>
  </si>
  <si>
    <t>c) tlak teras</t>
  </si>
  <si>
    <t xml:space="preserve">a) zunanji rob objekta </t>
  </si>
  <si>
    <t>b) zunanji rob pasovnih temeljev teras</t>
  </si>
  <si>
    <t>zračnik 60/80 cm</t>
  </si>
  <si>
    <t>Dobava in montaža PREFA odtočnih kolen 72/120, barve in kvalitete materiala kot osnovna kritina.</t>
  </si>
  <si>
    <t>e) 15% teže materiala za zvare in spoje</t>
  </si>
  <si>
    <t>d) oprema vratic, nasadila, zapah, zaščita prstov</t>
  </si>
  <si>
    <t>d) 15% teže materiala za zvare in spoje</t>
  </si>
  <si>
    <t>okno z rolo zaveso</t>
  </si>
  <si>
    <t>*Vse naprave in elemente se mora dobaviti z vsemi ustreznimi in veljavnimi certifikati, atesti, garancijami,</t>
  </si>
  <si>
    <t>* Pri oddaji ponudbe naročniku je izvajalec dolžan sam preveriti zmnožke in seštevke ter prenose le</t>
  </si>
  <si>
    <t>* Pred izvedbo del je potrebno preveriti vse mikrolokacije priklučkov in prebojev na objektu</t>
  </si>
  <si>
    <r>
      <t>Ureditev gradbišča, s postavitvijo ograje, ureditvijo transportnih poti, postavitvijo table gradbišča, ureditev deponij gradbenega in odpadnega materiala ter vsemi potrebnimi deli za ureditve gradbišča. (Gradbišče skupne površine cca 3200 m</t>
    </r>
    <r>
      <rPr>
        <sz val="10"/>
        <rFont val="Arial CE"/>
        <charset val="238"/>
      </rPr>
      <t>2</t>
    </r>
    <r>
      <rPr>
        <sz val="10"/>
        <rFont val="Arial CE"/>
        <family val="2"/>
        <charset val="238"/>
      </rPr>
      <t>, dolžina ograje cca 170 m1)</t>
    </r>
  </si>
  <si>
    <t>Izvajalec rušitvenih del  mora gradbene odpadke sortirati in odvažati končnemu odjemalcu v skladu z Uredbo o ravnanju z odpadki, ki nastanejo pri gradbenih delih (Ur. list RS, št. 34/08).  V ceni je potrebo zajeti vse stroške: nakladanje, razkladanje, odvoz ter plačila vseh dovoljenj in pristojbin deponije.</t>
  </si>
  <si>
    <t>Izvedba preddel pred začetkom rušenja (odklop inštalacij, zavarovanje sosednjega objekta in dostopnih poti,…) ter vsa dela, ki so potrebna za varno delo pri rušitvi.</t>
  </si>
  <si>
    <t>Demontaža in odvoz opreme iz prostorov obst. vrtca, vključno z nalaganjem in odvozom na deponijo do 20 km ter vsemi pomožnimi deli. 
Obračun po m2 prostora</t>
  </si>
  <si>
    <t>Odklop in demontaža zunanje elektro omarice, vključno z  razvrščanjem po vrsti odpadka, nalaganjem in odvozom porušenega materiala na deponijo do 20 km.</t>
  </si>
  <si>
    <t>Odklop in demontaža opreme in omarice notranjega hidranta, vključno z razvrščanjem po vrsti odpadka, nalaganjem in odvozom porušenega materiala na deponijo do 20 km.</t>
  </si>
  <si>
    <t>Demontaža zunanjih in notranjih enot klimatskih naprav, vključno z razvrščanjem po vrsti odpadka, nalaganjem in odvozom porušenega materiala na deponijo do 20 km.</t>
  </si>
  <si>
    <t>Demontaža sanitarne opreme kompletno z armaturami,  odtoki in opremo (školjke, umivalniki, trokadero,…), vključno z razvrščanjem po vrsti odpadka, nalaganjem in odvozom porušenega materiala na deponijo do 20 km.</t>
  </si>
  <si>
    <t>Demontaža stenskih ventilatorjev, vključno z razvrščanjem po vrsti odpadka, nalaganjem in odvozom porušenega materiala na deponijo do 20 km.</t>
  </si>
  <si>
    <t>Demontaža radiatorjev in cevnega razvoda, vključno z razvrščanjem po vrsti odpadka, nalaganjem in odvozom porušenega materiala na deponijo do 20 km.</t>
  </si>
  <si>
    <t>Demontaža stropnih luči, vtičnic in stikal, vključno z razvrščanjem po vrsti odpadka, nalaganjem in odvozom porušenega materiala na deponijo do 20 km.</t>
  </si>
  <si>
    <t>Rušenje lesenega tlaka - parketa, vključno z razvrščanjem po vrsti odpadka, nalaganjem in odvozom porušenega materiala na deponijo do 20 km.</t>
  </si>
  <si>
    <t>Rušenje PVC tlaka (vinilit, pvc), vključno z razvrščanjem po vrsti odpadka, nalaganjem in odvozom porušenega materiala na deponijo do 20 km.</t>
  </si>
  <si>
    <t>Demontaža sanitarnih sten z vrati, višine do 1,30 m, vključno z razvrščanjem po vrsti odpadka, nalaganjem in odvozom porušenega materiala na deponijo do 20 km.</t>
  </si>
  <si>
    <t>Demontaža stavbnega pohištva skupaj z notranjimi in zunanjimi policami in škatlami z roletami, vključno z razvrščanjem po vrsti odpadka, nalaganjem in odvozom porušenega materiala na deponijo do 20 km.</t>
  </si>
  <si>
    <t>b)lesena okna z okvirji in škatlami z roletami velikosti od 2 - 4m²</t>
  </si>
  <si>
    <t>e) lesena vrata delno zastekljena z nasvetlobo v lesenem podboju velikosti od 2 - 4m²</t>
  </si>
  <si>
    <t>f) PVC vhodna vrata v PVC okvirju velikosti od 2 - 4m²</t>
  </si>
  <si>
    <t>g) kovinska vrata v kovinskem okvirju velikosti od 2-4m²</t>
  </si>
  <si>
    <t>Demontaža strešnih in stenskih obrob iz pocinkane pločevine, vključno z razvrščanjem po vrsti odpadka, nalaganjem in odvozom porušenega materiala na deponijo do 20 km.</t>
  </si>
  <si>
    <t>Demontaža polkrožnih visečih žlebov in odtočnih cevi Ø100 iz pocinkane pločevine, vključno z razvrščanjem po vrsti odpadka, nalaganjem in odvozom porušenega materiala na deponijo do 20 km.</t>
  </si>
  <si>
    <t>Rušenje azbestno cementne strešne kritine, vključno s snegolovi in strelovodi, vključno z razvrščanjem po vrsti odpadka, nalaganjem in odvozom porušenega materiala na deponijo do 20 km. Pri odstranitvi azbestno cementne strešne kritine je potrebno upoštevati vse zaščitne ukrepe pri delu, demontaži, transportnih poteh, pakiranju, nakladanju, odvozu in deponiranju skladno z Uredbo o ravnanju z odpadki, ki vsebujejo azbest (Ur. list RS, št. 34/08) in Uredbo o pogojih, pod katerimi se lahko pri rekonstrukciji ali odstranitvi objektov in pri vzdrževalnih delih na objektih, inštalacijah ali napravah odstranjujejo materiali, ki vsebujejo azbest (Ur. list RS, št. 60/06).</t>
  </si>
  <si>
    <t>Rušenje  obstoječe lesene strešne konstrukcije sestavljene iz nosilne lesene konstrukcije (stebri, oporniki, ročice,...), špirovci in letve, vključno z razvrščanjem po vrsti odpadka, nalaganjem in odvozom porušenega materiala  na deponijo do 20 km.
Obračun po tlorisni površini strehe</t>
  </si>
  <si>
    <t>Rušenje lesenega stropa sestavljenega iz nosilne lesene konstrukcije s spodnje strani obložene z ivernimi ploščami deb. 1,3 cm in finalno stropno oblogo iz mavčnih plošč, skupaj z izolacijo, vključno z razvrščanjem po vrsti odpadka, nalaganjem in odvozom porušenega materiala na deponijo do 20 km.</t>
  </si>
  <si>
    <t>Rušenje AB stropne plošče nad kotlovnico deb. 12 cm,  vključno z razvrščanjem po vrsti odpadka, nalaganjem in odvozom porušenega materiala na deponijo do 20 km.</t>
  </si>
  <si>
    <t>Rušenje fasadnih plošč iz ravnega salonita eternita, ki vsebujejo azbest, vključno z razvrščanjem po vrsti odpadka, nalaganjem in odvozom porušenega materiala na deponijo do 20 km. Pri odstranitvi fasadnih plošč je potrebno upoštevati vse zaščitne ukrepe pri delu, demontaži, transportnih poteh, pakiranju, nakladanju, odvozu in deponiranju skladno z Uredbo o ravnanju z odpadki, ki vsebujejo azbest (Ur. list RS, št. 34/08) in Uredbo o pogojih, pod katerimi se lahko pri rekonstrukciji ali odstranitvi objektov in pri vzdrževalnih delih na objektih, inštalacijah ali napravah odstranjujejo materiali, ki vsebujejo azbest (Ur. list RS, št. 60/06).</t>
  </si>
  <si>
    <t>Rušenje obodnih montažnih sten v sestavi: lesena podkonstrukcija, izolacija, iverka, mavčne plošče vključno z razvrščanjem po vrsti odpadka, nalaganjem in odvozom porušenega materiala na deponijo do 20 km.</t>
  </si>
  <si>
    <t xml:space="preserve">Rušenje notranjih montažnih sten (debeline 10 cm) sestavljenih iz lesene podkonstrukcije, izolacije in obojestranske obloge iz iverke in mavčnih plošč. Rušenje notranjih montažnih sten, vključno z razvrščanjem po vrsti odpadka, nalaganjem in odvozom porušenega materiala na deponijo do 20 km. </t>
  </si>
  <si>
    <t>Rušenje zidanih sten iz opeke deb. 19 cm, višina 1,30 m, obloženih s keramiko,  vključno z razvrščanjem po vrsti odpadka, nalaganjem in odvozom porušenega materiala na deponijo do 20 km.</t>
  </si>
  <si>
    <t xml:space="preserve">Rušenje zidanih sten kotlovnice iz opeke deb. 19 cm, vključno z razvrščanjem po vrsti odpadka, nalaganjem in odvozom porušenega materiala na deponijo do 20 km. </t>
  </si>
  <si>
    <t>Rušenje zidanega dimnika iz opeke dim. 78 x 91 cm, višine 8 m, zgoraj zaključen z betonskim okvirjem deb. cca. 30 cm, vključno s kovinsko lestvijo in zaščitno ograjo, skupaj z razvrščanjem po vrsti odpadka, nalaganjem in odvozom porušenega materiala  na deponijo do 20 km.</t>
  </si>
  <si>
    <t xml:space="preserve">Rušenje tlakov in betonske talne plošče pritličja v skupni deb. 17 cm, vključno z razvrščanjem po vrsti odpadka, nalaganjem in odvozom porušenega materiala na deponijo do 20 km. </t>
  </si>
  <si>
    <t>Odkop in rušenje betonskih temeljev, kanalov pod ploščo in jaškov, vključno z razvrščanjem po vrsti odpadka, nalaganjem in odvozom porušenega materiala na deponijo do 20 km.</t>
  </si>
  <si>
    <t xml:space="preserve">Rušenje obstoječih peskolovov in jaškov Ø80 in Ø100 z betonskimi pokrovi,  vključno z razvrščanjem po vrsti odpadka, nalaganjem in odvozom porušenega materiala na deponijo do 20 km. </t>
  </si>
  <si>
    <t xml:space="preserve">Komplet rušenje kovinskega nadstreška pokritega s pločevino med vhodom v vrtec in vhodom v športno dvorano, vključno z razvrščanjem po vrsti odpadka, nalaganjem in odvozom porušenega materiala na deponijo do 20 km. </t>
  </si>
  <si>
    <t xml:space="preserve">Demontaža lesene obloge obodnih sten montažnega objekta na otroškem igrišču, vključno z razvrščanjem po vrsti odpadka, nalaganjem in odvozom porušenega materiala na deponijo do 20 km. </t>
  </si>
  <si>
    <t>Odkop in demontaža vkopane kovinske dvoslojne cisterne - 10.000 l (dolžina cca. 3,00 x višina cca. 1,8 m) v enem kosu, vključno z razvrščanjem po vrsti odpadka, nalaganjem in odvozom porušenega materiala na deponijo do 20 km.</t>
  </si>
  <si>
    <t>Zakoličba objekta in zavarovanje zakoličbe z vsemi potrebnimi preddeli.</t>
  </si>
  <si>
    <t xml:space="preserve">Široki Izkop gradbene jame v globino do 1,30 m v zemlji III ktg. Naklon brežin izkopa 60°. Izkop z nakladanjem na prevozno sredstvo in odvozom na deponijo na gradbišču na razdaljo do 50 m. </t>
  </si>
  <si>
    <t>Nadzor geomehanika z merjenjem nosilnosti temeljnih tal in izdelavo poročila o nosilnosti in morebitni sanaciji temeljnih tal.</t>
  </si>
  <si>
    <t>Izdelava tamponske blazine pod temeljno ploščo v debelini 25 cm z utrjevanjem na koto podložnega betona -1,06 (149,39). Utrjevanje tamponske blazine - izmerjeni statični deformacijski modul mora znašati najmanj Ev2 ≥ 60 MPa, dinamični deformacijski modul pa najmanj Evd ≥ 45 MPa.</t>
  </si>
  <si>
    <t xml:space="preserve">Izkop za pasovne temelje teras v globino do 80 cm, širina izkopa do 1,5 m z odmetom 1 m od roba izkopa. Izkop temeljev v zemlji III ktg. </t>
  </si>
  <si>
    <t>Izdelava tampona pod tlaki teras v debelini 25 cm z utrjevanjem, kompletno z dobavo materiala in vsemi pomožnimi deli in prenosi.</t>
  </si>
  <si>
    <t>Izdelava gramoznega nasutja (suh material, zaščiten pred padavinami) na temeljno ploščo pod tlaki pritličja v debelini 30 cm z utrjevanjem, kompletno z dobavo materiala in vsemi pomožnimi deli in prenosi.</t>
  </si>
  <si>
    <t>Izvedba zasipa za temeljno ploščo z izkopano zemljo do višine tampona zunanje ureditve, v slojih po 20 cm z nabijanjem. Izdelava zasipa z vsemi pomožnimi deli in prenosi.</t>
  </si>
  <si>
    <t>Odvoz odvečno izkopane zemlje na stalno deponijo v razdaljo do 20 km, z nakladanjem, razkladanjem zemlje ter vsemi pomožnimi deli in prenosi.</t>
  </si>
  <si>
    <t>Pri betoniranju upoštevati tudi: vsa pripravljalna in zaključna dela; vse vertikalne in horizontalne prenose, prevoze in transporte; vibriranje in negovanje betona; vgradnjo vseh sider in kovinskih elementov potrebnih za ostala gradbena in obrtniška dela.</t>
  </si>
  <si>
    <t>Vse delavniške načrte izdela izvajalec.</t>
  </si>
  <si>
    <t xml:space="preserve">Tehnološki postopek vgrajevanja betona mora biti tako izbran, da zagotavlja zahtevano kvaliteto betonskega elementa, ki je zahtevana po projektu in tehničnih predpisih. </t>
  </si>
  <si>
    <t>Izdelava, dobava in vgrajevanje betona C12/15- XC0 v podložni beton deb. 10 cm kot podloga hidroizolaciji pod temeljno ploščo. Beton preseka 0,08-0,012m3/m2-m.</t>
  </si>
  <si>
    <r>
      <t xml:space="preserve">Izdelava, dobava in vgrajevanje betona </t>
    </r>
    <r>
      <rPr>
        <sz val="10"/>
        <rFont val="Arial CE"/>
        <charset val="238"/>
      </rPr>
      <t>C25/30 - XC2</t>
    </r>
    <r>
      <rPr>
        <sz val="10"/>
        <rFont val="Arial CE"/>
        <family val="2"/>
        <charset val="238"/>
      </rPr>
      <t xml:space="preserve"> v temeljno ploščo objekta deb. 30 cm. Beton preseka 0,20-0,30 m3/m2-m. 
</t>
    </r>
  </si>
  <si>
    <t>Izdelava, dobava in vgrajevanje betona C12/15- XC0 v podložni beton deb. 10 cm kot podloga pasovnim temeljem terase. Beton preseka 0,08-0,012m3/m2-m.</t>
  </si>
  <si>
    <t>Izdelava, dobava in vgrajevanje betona C12/15- XC0 v zaščitni  beton deb. 5 cm nad hidroizolacijo pod temeljno ploščo. Beton preseka pod 0,08 m3/m2-m.</t>
  </si>
  <si>
    <r>
      <t xml:space="preserve">Izdelava, dobava in vgrajevanje betona </t>
    </r>
    <r>
      <rPr>
        <sz val="10"/>
        <rFont val="Arial CE"/>
        <charset val="238"/>
      </rPr>
      <t>C25/30 - XC2</t>
    </r>
    <r>
      <rPr>
        <sz val="10"/>
        <rFont val="Arial CE"/>
        <family val="2"/>
        <charset val="238"/>
      </rPr>
      <t xml:space="preserve"> v temeljno ploščo dvigalnega jaška deb. 30 cm. Beton preseka 0,20-0,30 m3/m2-m. 
</t>
    </r>
  </si>
  <si>
    <t xml:space="preserve">Izdelava, dobava in vgrajevanje betona C25/30 - XC2 v pasovne temelje teras dim. 35x60 cm z vsemi pomožnimi deli in prenosi. Beton preseka nad 0,30 m3/m2-m. 
</t>
  </si>
  <si>
    <t xml:space="preserve">Izdelava, dobava in vgrajevanje betona C25/30 - XC2 v talno ploščo teras deb. 10 cm z vsemi pomožnimi deli in prenosi. Beton preseka od 0.08-0,12 m3/m2-m. 
</t>
  </si>
  <si>
    <r>
      <t xml:space="preserve">Izdelava, dobava in vgrajevanje betona </t>
    </r>
    <r>
      <rPr>
        <sz val="10"/>
        <rFont val="Arial CE"/>
        <charset val="238"/>
      </rPr>
      <t>C25/30 - XC2</t>
    </r>
    <r>
      <rPr>
        <sz val="10"/>
        <rFont val="Arial CE"/>
        <family val="2"/>
        <charset val="238"/>
      </rPr>
      <t xml:space="preserve"> v armiranobetonske nosilne stene pritličja, deb. 25 cm, višine 4,03 m. Beton preseka 0,20-0,30 m3/m2-m. 
</t>
    </r>
  </si>
  <si>
    <r>
      <t xml:space="preserve">Izdelava, dobava in vgrajevanje betona </t>
    </r>
    <r>
      <rPr>
        <sz val="10"/>
        <rFont val="Arial CE"/>
        <charset val="238"/>
      </rPr>
      <t>C25/30 - XC2</t>
    </r>
    <r>
      <rPr>
        <sz val="10"/>
        <rFont val="Arial CE"/>
        <family val="2"/>
        <charset val="238"/>
      </rPr>
      <t xml:space="preserve"> v armiranobetonske nosilne stene pritličja, deb. 20 cm, višine 4,03 m. Beton preseka 0,20-0,30 m3/m2-m. 
Stene veznega hodnika
</t>
    </r>
  </si>
  <si>
    <r>
      <t xml:space="preserve">Izdelava, dobava in vgrajevanje betona </t>
    </r>
    <r>
      <rPr>
        <sz val="10"/>
        <rFont val="Arial CE"/>
        <charset val="238"/>
      </rPr>
      <t>C25/30 - XC2</t>
    </r>
    <r>
      <rPr>
        <sz val="10"/>
        <rFont val="Arial CE"/>
        <family val="2"/>
        <charset val="238"/>
      </rPr>
      <t xml:space="preserve"> v armiranobetonske nosilne stene pritličja, deb. 20 cm, višine 0,53 m. Beton preseka 0,20-0,30 m3/m2-m. 
AB stene pod zidanimi stenami pritličja
</t>
    </r>
  </si>
  <si>
    <t>Izdelava, dobava in vgrajevanje betona C25/30 - XC2 v AB horizontalne vezi višine 20 cm. Horizontalne vezi zidanih sten pritličja. Beton preseka od 0,04- 0,08 m3/m2-m.</t>
  </si>
  <si>
    <t>Izdelava, dobava in vgrajevanje betona C25/30 - XC2 v AB stene dvigalnega jaška deb. 25 cm, višine 8,31 m. Beton preseka od 0,2-030 m3/m2-m.</t>
  </si>
  <si>
    <t>Izdelava, dobava in vgrajevanje betona C25/30 - XC2 v AB dvoramne stopnice (širina stopniščne rame 1,45 m) in podesta deb 15 cm. Beton preseka od 0,08-0,12 m3/m2-m.</t>
  </si>
  <si>
    <t xml:space="preserve">Izdelava, dobava in vgrajevanje betona C25/30- XC2 v AB ploščo nad pritličjem deb. 18 cm z vsemi pomožnimi deli in prenosi. Beton preseka 0,12-0,20 m3/m2-m. </t>
  </si>
  <si>
    <r>
      <t xml:space="preserve">Izdelava, dobava in vgrajevanje betona </t>
    </r>
    <r>
      <rPr>
        <sz val="10"/>
        <rFont val="Arial CE"/>
        <charset val="238"/>
      </rPr>
      <t>C25/30 - XC2</t>
    </r>
    <r>
      <rPr>
        <sz val="10"/>
        <rFont val="Arial CE"/>
        <family val="2"/>
        <charset val="238"/>
      </rPr>
      <t xml:space="preserve"> v armiranobetonske nosilne stene nadstropja deb. 25 cm, višine 3,60 m. Beton preseka 0,20-0,30 m3/m2-m. 
</t>
    </r>
  </si>
  <si>
    <r>
      <t xml:space="preserve">Izdelava, dobava in vgrajevanje betona </t>
    </r>
    <r>
      <rPr>
        <sz val="10"/>
        <rFont val="Arial CE"/>
        <charset val="238"/>
      </rPr>
      <t>C25/30 - XC2</t>
    </r>
    <r>
      <rPr>
        <sz val="10"/>
        <rFont val="Arial CE"/>
        <family val="2"/>
        <charset val="238"/>
      </rPr>
      <t xml:space="preserve"> v armiranobetonski venec ravne strehe v nadstropju, deb. 20 cm, višine 44 cm. Beton preseka 0,20-0,30 m3/m2-m. 
</t>
    </r>
  </si>
  <si>
    <r>
      <t xml:space="preserve">Izdelava, dobava in vgrajevanje betona </t>
    </r>
    <r>
      <rPr>
        <sz val="10"/>
        <rFont val="Arial CE"/>
        <charset val="238"/>
      </rPr>
      <t>C25/30 - XC2</t>
    </r>
    <r>
      <rPr>
        <sz val="10"/>
        <rFont val="Arial CE"/>
        <family val="2"/>
        <charset val="238"/>
      </rPr>
      <t xml:space="preserve"> v  okvir okna v nadstropju, širine 60 cm in debeline 20 cm. Beton preseka 0,20-0,30 m3/m2-m. 
</t>
    </r>
  </si>
  <si>
    <t xml:space="preserve">Izdelava, dobava in vgrajevanje betona C25/30- XC2 v AB ploščo nad nadstropjem, deb. 18 cm, z vsemi pomožnimi deli in prenosi. Beton preseka 0,12-0,20 m3/m2-m. </t>
  </si>
  <si>
    <r>
      <t xml:space="preserve">Izdelava, dobava in vgrajevanje betona </t>
    </r>
    <r>
      <rPr>
        <sz val="10"/>
        <rFont val="Arial CE"/>
        <charset val="238"/>
      </rPr>
      <t>C25/30 - XC2</t>
    </r>
    <r>
      <rPr>
        <sz val="10"/>
        <rFont val="Arial CE"/>
        <family val="2"/>
        <charset val="238"/>
      </rPr>
      <t xml:space="preserve"> v armiranobetonske zatrepne stene v podstrešju, deb. 25 cm, višine do 1,39 m. Beton preseka 0,20-0,30 m3/m2-m. 
</t>
    </r>
  </si>
  <si>
    <r>
      <t xml:space="preserve">Izdelava, dobava in vgrajevanje betona </t>
    </r>
    <r>
      <rPr>
        <sz val="10"/>
        <rFont val="Arial CE"/>
        <charset val="238"/>
      </rPr>
      <t>C25/30 - XC2</t>
    </r>
    <r>
      <rPr>
        <sz val="10"/>
        <rFont val="Arial CE"/>
        <family val="2"/>
        <charset val="238"/>
      </rPr>
      <t xml:space="preserve"> v armiranobetonski kolenčni zid v podstrešju, deb. 25 cm, višine do 30 cm. Beton preseka 0,20-0,30 m3/m2-m. 
</t>
    </r>
  </si>
  <si>
    <r>
      <t xml:space="preserve">Izdelava, dobava in vgrajevanje betona </t>
    </r>
    <r>
      <rPr>
        <sz val="10"/>
        <rFont val="Arial CE"/>
        <charset val="238"/>
      </rPr>
      <t>C25/30 - XC2</t>
    </r>
    <r>
      <rPr>
        <sz val="10"/>
        <rFont val="Arial CE"/>
        <family val="2"/>
        <charset val="238"/>
      </rPr>
      <t xml:space="preserve"> v okenske in vratne preklade, višine 20 cm v zidanih stenah pritličja. Beton preseka 0,04-0,08m3/m2-m. 
</t>
    </r>
  </si>
  <si>
    <t>Dobava, ravnanje, rezanje, krivljenje, polaganje in vezanje armaturnega železa z vsemi pomožnimi deli, prenosi in transporti.</t>
  </si>
  <si>
    <t>c) armaturne mreže</t>
  </si>
  <si>
    <t xml:space="preserve">Nanos hladnega bitumenskega premaza na suho in brezprašno površino podložnega betona, sušenje premaza 24 ur. </t>
  </si>
  <si>
    <t xml:space="preserve">Vgradnja horizontalne hidroizolacije proti talni vlagi z varjenjem po celotni površini podložnega betona pod temeljno ploščo z bitumenskimi trakovi iz oksidiranega bitumna, v skladu s SIST EN 13969 - TIP A in SIST 1031 (kot npr. IZOTEM V4 oz IZOTEKT V4 ali enakovredno), izdelava 10 cm preklopov v prečni in 15 cm v vzdolžni smeri. </t>
  </si>
  <si>
    <t xml:space="preserve">Izdelava vertikalne hidroizolacije talne plošče in vkopanih betonskih zidov. Izdelava vertikalne hidroizolacije na vkopanih delih minimalno 15 cm nad koto terena z bitumenski trakovi iz oksidiranega bitumna, v skladu s SIST EN 13969 - TIP A in SIST 1031 (kot npr. IZOTEM V4 oz IZOTEKT V4 ali enakovredno ), popolno privarjene s podlago. </t>
  </si>
  <si>
    <t>Dobava in polaganje zaščite vertikalne hidroizolacije s ploščami XPS  ƛ 0,035W/mK, deb. 10cm. Plošče se lepijo z blazinicami butine gume (5  na ploščo). Izvedba zaščite hidroizolacije z vsemi pomožnimi deli in prenosi.</t>
  </si>
  <si>
    <t>Dobava in polaganje gumbaste membrane PHHD na xps plošče vkopanega dela objekta z vsemi pomožnimi deli in prenosi.</t>
  </si>
  <si>
    <t>Dobava in polaganje gumbaste mebrane PHHD na hidroizolacijo temeljev teras z vsemi pomožnimi deli in prenosi.</t>
  </si>
  <si>
    <t xml:space="preserve">Dobava in polaganje XPS plošč (kot npr. Polyfoam C-350 ali enakovredno) za izolacijo tlakov pritličja deb. 10 cm,  ƛ 0,036W/mK z vsemi pomožnimi deli in prenosi. </t>
  </si>
  <si>
    <t xml:space="preserve">Zidanje nosilnih sten pritličja z modularno opeko, marka opeke M10, z malto marke malte MM-5,0, debeline stene 20 cm, višina 3,5 m, kompletno z dobavo materiala, pripravo malte ter vsemi ostalimi pomožnimi deli in prenosi. </t>
  </si>
  <si>
    <t xml:space="preserve">Zidanje notranjih predelnih sten deb. 15 cm z bloki iz porobetona (npr. Ytong zidne plošče 15 cm ali enakovredno) s tankoslojno lepilno malto. Zidanje predelnih sten kompletno z dobavo materiala, pripravo lepilne malte, sidranjem v nosilni zid (vsako tretjo vrsto po višini se sidra v nosilni zid) ter vsemi ostalimi pomožnimi deli in prenosi. </t>
  </si>
  <si>
    <t xml:space="preserve">Zidanje notranjih predelnih sten deb. 20 cm z bloki iz porobetona (npr. Ytong zidni blok 20 cm ali enakovredno) s tankoslojno lepilno malto. Zidanje predelnih sten kompletno z dobavo materiala, pripravo lepilne malte, sidranjem v nosilni zid (vsako tretjo vrsto po višini se sidra v nosilni zid) ter vsemi ostalimi pomožnimi deli in prenosi. </t>
  </si>
  <si>
    <t>Polaganje dilatacijskega traka deb 1,2 cm med steno in estrih, kompletno z dobavo materiala in vsemi pomožnimi deli in prenosi. Dilatacijski trak širine 12 cm (kot npr. KNAUFINSULATION DL robni trak ali enakovredno).</t>
  </si>
  <si>
    <t xml:space="preserve">Izdelava cementnega estriha, strojno vgrajenega dilatiranega od stene 1 cm, v debelini 6 cm, z zaglajeno površino. Izdelava cementnega estriha kompletno z dobavo materiala in mikroarmaturo iz polipropilenskih vlaken in vsemi potrebnimi pomožnimi deli in prenosi. </t>
  </si>
  <si>
    <t>Kompletna izvedba notranjega, strojnega ometa deb. 2 cm na betonskih stenah z apnenocementno malto v prostorih tlorisne površine nad 5 m2, kompletno s pripravo malte, pripravo podlage, izravnavo sten in ometom ter vsemi pomožnimi deli prenosi in predeli.</t>
  </si>
  <si>
    <t>Kompletna izvedba notranjega, strojnega ometa deb. 2 cm na opečnih stenah z apnenocementno malto v prostorih tlorisne površine nad 5 m2, kompletno s pripravo malte, pripravo podlage, izravnavo sten, ometom ter vsemi pomožnimi deli prenosi in predeli.</t>
  </si>
  <si>
    <t>Izvedba  tankoslojnega notranjega ometa zidov iz porobetona v debelini  5-9 mm, kompletno s predhodnim pritrjevanjem kotnih profilov, zapolnitvijo manjših utorov. Pri deb. manjši od 5 mm  je potrebno stene predhodno premazati z impregnacijskim premazom. Izvedba tankoslojnega ometa skupaj z dobavo materiala, pripravo malte ter vsemi pomožnimi deli in prenosi.</t>
  </si>
  <si>
    <t>Dobava in vzidava montažnih preklad iz porobetona dim. 0,15/0,20/1,2 m nad vratne odprtine v predelnih zidovih v nadstropju, s pripravo malte ter vsemi pomožnimi deli in prenosi.</t>
  </si>
  <si>
    <t>Dobava in vzidava montažnih preklad iz porobetona dim. 0,20/0,20/1,2 m nad vratne odprtine v predelnih zidovih v nadstropju, s pripravo malte ter vsemi pomožnimi deli in prenosi.</t>
  </si>
  <si>
    <t>a) dim. 6-8 m2</t>
  </si>
  <si>
    <t>b) dim. 8-10 m2</t>
  </si>
  <si>
    <t>a) velikosti do 2 m2</t>
  </si>
  <si>
    <t>b) velikosti nad 2 m2</t>
  </si>
  <si>
    <t>c) dim. nad 10 m2</t>
  </si>
  <si>
    <t>b) dim. nad 10 m2</t>
  </si>
  <si>
    <t>Enostranski opaž roba temeljne plošče višine 30 cm s prenosom materiala do mesta vgraditve, razopaženjem, čiščenjem lesa in vsemi pomožnimi deli in prenosi.</t>
  </si>
  <si>
    <t>Enostranski opaž roba temeljne plošče dvigala višine 30 cm s prenosom materiala do mesta vgraditve, razopaženjem, čiščenjem lesa in vsemi pomožnimi deli in prenosi.</t>
  </si>
  <si>
    <t>Dvostranski opaž pasovnega temelja teras s prenosom materiala do mesta vgraditve, razopažanjem, čiščenjem lesa in vsemi pomožnimi deli in prenosi.</t>
  </si>
  <si>
    <t>Enostranski opaž roba plošče terase višine 10 cm s prenosom materiala do mesta vgraditve, razopaženjem, čiščenjem lesa in vsemi pomožnimi deli in prenosi.</t>
  </si>
  <si>
    <t>Dvostranski opaž ravnih betonskih sten v pritličju višine do 4,05 m s prenosom materiala do mesta vgraditve, razopaženjem, čiščenjem lesa in vsemi pomožnimi deli in prenosi.</t>
  </si>
  <si>
    <t>Dvostranski opaž ravnih betonskih sten v pritličju višine do 53 cm s prenosom materiala do mesta vgraditve, razopaženjem, čiščenjem lesa in vsemi pomožnimi deli in prenosi.</t>
  </si>
  <si>
    <t>Dvostranski opaž ravnih betonskih sten v nadstropju višine do 3,60 m s prenosom materiala do mesta vgraditve, razopaženjem, čiščenjem lesa in vsemi pomožnimi deli in prenosi.</t>
  </si>
  <si>
    <t>Opaž vertikalnih vezi s prenosom materiala do mesta vgraditve, razopaženjem, čiščenjem lesa in vsemi pomožnimi deli in prenosi.</t>
  </si>
  <si>
    <t>Opaž horizontalnih vezi višine 20 cm s prenosom materiala do mesta vgraditve, razopaženjem, čiščenjem lesa in vsemi pomožnimi deli in prenosi.</t>
  </si>
  <si>
    <t xml:space="preserve">Opaž okenskih in vratnih preklad s podporami do 3 m višine,  prenosom materiala do mesta vgraditve, razopaženjem, čiščenjem lesa in vsemi pomožnimi deli in prenosi. </t>
  </si>
  <si>
    <t>Dvostranski opaž ravnih betonskih sten dvigalnega jaška s prenosom materiala do mesta vgraditve, razopaženjem, čiščenjem lesa in vsemi pomožnimi deli in prenosi.</t>
  </si>
  <si>
    <t>Dvostranski opaž venca ravne strehe višine 44 cm s prenosom materiala do mesta vgraditve, razopaženjem, čiščenjem lesa in vsemi pomožnimi deli in prenosi.</t>
  </si>
  <si>
    <t>Dvostranski opaž ovirja okna deb. 20 cm in šir. 60 cm s podporami do višine 3 m, s prenosom materiala do mesta vgraditve, razopaženjem, čiščenjem lesa in vsemi pomožnimi deli in prenosi.</t>
  </si>
  <si>
    <r>
      <t>Opaž  ravne betonske plošče  nad pritličjem deb. 18 cm</t>
    </r>
    <r>
      <rPr>
        <b/>
        <sz val="10"/>
        <rFont val="Arial CE"/>
        <charset val="238"/>
      </rPr>
      <t>,</t>
    </r>
    <r>
      <rPr>
        <sz val="10"/>
        <rFont val="Arial CE"/>
        <family val="2"/>
        <charset val="238"/>
      </rPr>
      <t xml:space="preserve"> s podporami do 4,10 m višine, s prenosom materiala do mesta vgraditve, razopaženjem, čiščenjem lesa in vsemi pomožnimi deli in prenosi. </t>
    </r>
  </si>
  <si>
    <r>
      <t>Opaž ravne betonske plošče nad nadstropjem deb. 18 cm</t>
    </r>
    <r>
      <rPr>
        <b/>
        <sz val="10"/>
        <rFont val="Arial CE"/>
        <charset val="238"/>
      </rPr>
      <t>,</t>
    </r>
    <r>
      <rPr>
        <sz val="10"/>
        <rFont val="Arial CE"/>
        <family val="2"/>
        <charset val="238"/>
      </rPr>
      <t xml:space="preserve"> s podporami do 4,10 m višine, s prenosom materiala do mesta vgraditve, razopažanjem, čiščenjem lesa in vsemi pomožnimi deli in prenosi. </t>
    </r>
  </si>
  <si>
    <t>Opaž ravnih stopniščnih ram in podesta s podpiranjem do 4 m višine in prenosom materiala do mesta vgraditve, razopaženjem, čiščenjem lesa in vsemi pomožnimi deli in prenosi.</t>
  </si>
  <si>
    <t>Dvostranski opaž ravnih betonskih zatrepnih sten v podstrešju višine do 1,5 m, s prenosom materiala do mesta vgraditve, razopažanjem, čiščenjem lesa in vsemi pomožnimi deli in prenosi.</t>
  </si>
  <si>
    <t>Dvostranski opaž ravnih betonskih sten - kolenčnega zidu v podstrešju višine do 30 cm, s prenosom materiala do mesta vgraditve, razopaženjem, čiščenjem lesa in vsemi pomožnimi deli in prenosi.</t>
  </si>
  <si>
    <t xml:space="preserve">Opaž odprtin v nadstropju za vodenje strojnih inštalacij v AB stropnih ploščah nad pritličjem in nadstropjem deb. 18 cm s prenosom materiala do mesta vgraditve, razopaženjem, čiščenjem lesa in vsemi pomožnimi deli in prenosi. Odprtine velikosti do 0,95 m2; kom 6 </t>
  </si>
  <si>
    <t>Opaž odprtin v pritličju za vodenje strojnih inštalacij v AB stenah deb. 25 cm s prenosom materiala do mesta vgraditve, razopaženjem, čiščenjem lesa in vsemi pomožnimi deli in prenosi. Odprtine velikosti do 0,25 m2; kom 15</t>
  </si>
  <si>
    <t>Opaž odprtin v nadstropju za vodenje strojnih inštalacij in za odvod dima iz dvigalnega jaška v AB stenah deb. 25 cm s prenosom materiala do mesta vgraditve, razopaženjem, čiščenjem lesa in vsemi pomožnimi deli in prenosi. Odprtine velikosti do 0,95 m2; kom 17</t>
  </si>
  <si>
    <t>Izvedba lesene konstrukcije strehe s porabo lesa do 0,04 m³/m², kvaliteta lesa iglavci C24, kompletno z dobavo materiala, impregnacijo lesa,  vsem pritrdilnim materialom, lesnimi zvezami, prenosom materiala do mesta vgraditve ter vsemi pomožnimi deli in prenosi.</t>
  </si>
  <si>
    <t>Letvanje strehe z vertikalnimi letvami 5/5 cm na špirovce z dobavo materiala, prenosom materiala do mesta vgraditve in vsemi pomožnimi deli in prenosi.</t>
  </si>
  <si>
    <t>Opaž stehe z deskami deb. 2,4 cm po celotni površini strehe z dobavo materiala, vsem pritrdilnim materialom in vsemi pomožnimi deli in prenosi.</t>
  </si>
  <si>
    <r>
      <t>Kompletna izdelava lesene konstrukcije nadstrešnic teras iz lepljenega laminiranega lesa - les globinsko impregniran GL-24h, montiran v kovinske podstavke. Nadstrešnica sestavljena iz dveh stebrov 15/25 cm višine 2,85 m, 1x primarnnega nosilca 20/32 cm dolžine 6,60 m, 7x sekundarnih lesenih špirovcev 10/20 cm dolžine 3,95 m in krajnega lesenega nosilca 2x 15/25cm dolžine 3,90 m. Kompletna izdelava nosilne konstrukcije nadstrešnice skupaj z lesom, jeklenimi nosilci stebrov in krajnih nosilcev, s sidranjem v temelj in AB stene objekta, zavetrovanjem strehe ( 2x</t>
    </r>
    <r>
      <rPr>
        <sz val="10"/>
        <rFont val="Calibri"/>
        <family val="2"/>
        <charset val="238"/>
      </rPr>
      <t>Ø</t>
    </r>
    <r>
      <rPr>
        <sz val="10"/>
        <rFont val="Arial"/>
        <family val="2"/>
        <charset val="238"/>
      </rPr>
      <t xml:space="preserve">12 dolžine 7,5 m) ter vsem pritrdilnim materialom, lesenimi zvezami ter dobavo materiala ter vsemi pomožnimi deli in prenosi. </t>
    </r>
  </si>
  <si>
    <t>Naprava lovilnih odrov in mrež po robu strešine s prenosom materiala do mesta vgraditve, odstranitvijo po uporabi, čiščenjem ter vsemi pomožnimi deli, za dobo 30 dni.</t>
  </si>
  <si>
    <t>Fasadni odri višine do 10 m, minimalne svetle širine 0,90 m, kompletno z vsemi zaščitami za varno delo. Fasadni odri kompletno z dobavo, montažo, demontažo ter vsemi pomožnimi deli in prenosi.</t>
  </si>
  <si>
    <t>VIII KANALIZACIJA</t>
  </si>
  <si>
    <t xml:space="preserve">VI FASADERSKA DELA </t>
  </si>
  <si>
    <t xml:space="preserve">VII KROVSKA DELA </t>
  </si>
  <si>
    <t xml:space="preserve">Kompletna izdelava fasadnega podstavka v višini 50 cm v sestavi:                                             *fasadno lepilo za lepljenje izolacijske plošče                                                     *izolacijske plošče XPS  ƛ 0,036W/mK  deb. 20 cm (kot npr. FIBRANxps ETICS GF ali enakovredno)                                           *fasadno lepilo za izdelavo armirnega sloja       *armirna mreža                                              *osnovni premaz                                                                                       Fasada mora ustrezati požarnim karakteristikam klasifikacije B-d0 . 
       </t>
  </si>
  <si>
    <t>osnovna barva št. 1495</t>
  </si>
  <si>
    <t>niša na zahodni in južni strani barva št. 1462</t>
  </si>
  <si>
    <t xml:space="preserve">Kompletna izdelava izolacijske fasade v sestavi:                                                 *fasadno lepilo za lepljenje izolacijske plošče                                                     *izolacijske plošče deb. 20 cm iz kamene volne ƛ 0,035W/mK (kot npr. KNAUF INSULATION FKD-S Thermal ali enakovredno)                                         *fasadno lepilo za izdelavo armirnega sloja       *armirna mreža                                              *osnovni premaz                                                                                                                                                                                       Fasada mora ustrezati požarnim karakteristikam klasifikacije B-d0. Na severni fasadi, pri manjših oknih (do dim. 1,0x1,0m) se  vzdolžno na eni strani strani okna (glej sheme stvbanega pohištva) izvede poševni zaključek fasade proti oknu v širini 24 cm in debelini 12 cm. 
 </t>
  </si>
  <si>
    <t xml:space="preserve">Kompletna izdelava izolacijske fasade na stropu nadstreškov v sestavi:                                             *fasadno lepilo za lepljenje izolacijske plošče                                                     *izolacijske plošče deb. 5 cm iz kamene  volne ƛ 0,035W/mK (kot npr. KNAUF INSULATION FKD-S Thermal ali enakovredno)                                             *fasadno lepilo za izdelavo armirnega sloja       *armirna mreža                                              *osnovni premaz                                            *zaključni sloj  osnovna barva št. 1495       Fasadni omet drobno zrnat, paropropusten, silikonski kot npr. JUB Jumix  ali enakovredno.                                                                                                                                       Fasada mora ustrezati požarnim karakteristikam klasifikacije B-d0. 
       </t>
  </si>
  <si>
    <t xml:space="preserve">Kompletna izdelava izolacijske fasade na okvirjih oken izven ravnine fasade v nadstropju v sestavi:                                                *fasadno lepilo za lepljenje izolacijske plošče                                                     *izolacijske plošče deb. 20 cm iz kamene volne ƛ 0,035W/mK (kot npr. KNAUF INSULATION FKD-S Thermal ali enakovredno)                                         *fasadno lepilo za izdelavo armirnega sloja       *armirna mreža                                              *osnovni premaz                                            *zaključni sloj                                                                                           Fasadni omet drobnozrnat, paropropusten, silikonski kot npr. JUB jumix ali enakovredno, barva št. 4611. 
Končno izbiro barve potrdi projektant arhitekture.                                              Fasada mora ustrezati požarnim karakteristikam klasifikacije B-d0 . 
</t>
  </si>
  <si>
    <t xml:space="preserve">Kompletna izdelava zaključnega ometa na fasadne površine.                                                                                                                                Fasadni omet drobno zrnat paropropusten silikonski kot napr. JUB Jumix  ali enakovredno.                                              Fasada mora ustrezati požarnim karakteristikam klasifikacije B-d0. 
Končno izbiro barve potrdi projektant arhitekture.
       </t>
  </si>
  <si>
    <t xml:space="preserve">Kompletna izdelava zaključnega ometa na fasadni podstavek v višini 50 cm.                                                                                                                                Fasadni omet drobno zrnat, paropropusten, silikonski kot npr. JUB Jumix  ali enakovredno.                                              Fasada mora ustrezati požarnim karakteristikam klasifikacije B-d0. 
Končno izbiro barve potrdi projektant arhitekture.
       </t>
  </si>
  <si>
    <t>* zavijanje membransko varjene folije na atiko v višino do 30 cm skupaj z izolacijo atike v deb. 5 cm iz kamene volne</t>
  </si>
  <si>
    <t>* zavijanje membransko varjene folije na steno objekta v višino do 30 cm</t>
  </si>
  <si>
    <r>
      <t xml:space="preserve">* dobava in montaža tipskega vtočnika </t>
    </r>
    <r>
      <rPr>
        <sz val="10"/>
        <rFont val="Calibri"/>
        <family val="2"/>
        <charset val="238"/>
      </rPr>
      <t>Ø</t>
    </r>
    <r>
      <rPr>
        <sz val="10"/>
        <rFont val="Arial"/>
        <family val="2"/>
        <charset val="238"/>
      </rPr>
      <t>125 iz visokokavostnega PVC, z mrežico za zadrževanje listja, skupaj s priključki preko atike in kotličkom</t>
    </r>
  </si>
  <si>
    <t>* zavijanje membransko varjene folije na atiko v višino do 10 cm skupaj z izolacijo atike v deb. 5 cm iz kamene volne</t>
  </si>
  <si>
    <t>* dobava in montaža tipskega vtočnika Ø125 iz visokokavostnega PVC z mrežico za zadrževanje listja, skupaj s priključki preko atike in kotličkom</t>
  </si>
  <si>
    <t>* dobava in montaža tipskega vtočnika Ø125 iz visokokavostnega PVC, z mrežico za zadrževanje listja skupaj s priključki preko atike in kotličkom</t>
  </si>
  <si>
    <t>Dobava in montaža nosilnega traku za Prefalz kritino iz aluminija, debeline 1,00 mm, razvite širine cca. 200 mm, po potrebi z zavihanim robom. Strešna kritina kot npr. PREFALZ PREFA ali enakovredno.</t>
  </si>
  <si>
    <t>Dobava in montaža zaključnih čelnih obrob iz PREFA dopolnilne pločevine, deb. 0,7 mm, barve in kvalitete materiala kot osnovna pozicija. Razvite širine do 300 mm. Strešna kritina kot npr. PREFALZ PREFA ali enakovredno.</t>
  </si>
  <si>
    <t>Dobava in montaža PREFA prezračevalnih JET-Lufeter slemenjakov, barve in kvalitete materiala kot osnovna pozicija, vključno s pritrdilnim materialom. Elementi strešne kritine kot npr. PREFALZ PREFA ali enakovredno.</t>
  </si>
  <si>
    <t>Dobava in montaža dvojnega PREFA linijskega snegolova, vključno s cevmi premera 28 mm in zadrževalci ledu (po 2 kos na trak). Elementi strešne kritine kot npr. PREFALZ PREFA ali enakovredno.</t>
  </si>
  <si>
    <r>
      <t xml:space="preserve">odduh </t>
    </r>
    <r>
      <rPr>
        <sz val="10"/>
        <rFont val="Calibri"/>
        <family val="2"/>
        <charset val="238"/>
      </rPr>
      <t>Ø</t>
    </r>
    <r>
      <rPr>
        <sz val="10"/>
        <rFont val="Arial CE"/>
        <family val="2"/>
        <charset val="238"/>
      </rPr>
      <t>110</t>
    </r>
  </si>
  <si>
    <r>
      <t xml:space="preserve">odduh </t>
    </r>
    <r>
      <rPr>
        <sz val="10"/>
        <rFont val="Calibri"/>
        <family val="2"/>
        <charset val="238"/>
      </rPr>
      <t>Ø</t>
    </r>
    <r>
      <rPr>
        <sz val="10"/>
        <rFont val="Arial CE"/>
        <family val="2"/>
        <charset val="238"/>
      </rPr>
      <t>160</t>
    </r>
  </si>
  <si>
    <t xml:space="preserve">Dobava in montaža tipskih elementov za zračnike in odduhe kot npr. PREFA ali enakovredno. </t>
  </si>
  <si>
    <t>Dobava in polaganje večslojne polikarbonatne plošče  (kot npr. Lexan venetia 112 WS ali enakovredno) na streho nadstrešnic teras z dobavo materiala, pritrdilnim materialom ter vsemi pomožnimi deli in prenosi.</t>
  </si>
  <si>
    <t>Vsa kanalizacija zunaj objekta je obdelana v sklopu zunanje ureditve  se nahaja v popisu zunaje ureditve.</t>
  </si>
  <si>
    <t>Izvedba notranjega betonskega kanalizacijskega jaška 80/100 cm z debelino sten 12 cm, globine 60 cm, pokrov 60/60 cm, kompletno z zabetoniranjem dna s kanaleto in vgradnjo okvirja protismradnega pokrova. Kompletna izvedba notranjega,  betonskega kanalizacijskega  jaška skupaj z opaži, osnovno armaturo, betonom, ter vsemi pomožnimi deli in prenosi.</t>
  </si>
  <si>
    <t>Kompletna dobava in vgraditev gladkih PP kanalizacijskih cevi kanalizacije objekta v predpisanih padcih, z vodotesnimi stiki na betosko podlago deb. 5 cm s celotnim obbetoniranjem cevi (kompletno z dobavo in vgraditvijo tesnil), način vgradnje po navodilih proizvajalca. Cevi  kompletno z vsemi fazonskimi kosi.</t>
  </si>
  <si>
    <r>
      <t xml:space="preserve">Izdelava in montaža visečega strešnega žleba </t>
    </r>
    <r>
      <rPr>
        <b/>
        <sz val="10"/>
        <rFont val="Arial CE"/>
        <charset val="238"/>
      </rPr>
      <t>HŽ1</t>
    </r>
    <r>
      <rPr>
        <sz val="10"/>
        <rFont val="Arial CE"/>
        <family val="2"/>
        <charset val="238"/>
      </rPr>
      <t xml:space="preserve"> - PREFA, razvite širine 400 mm, barve in kvalitete materiala kot kritina objekta (barva temno siva p.10 - dolžina elementov 3 m) z vsemi pomožnimi deli in prenosi.</t>
    </r>
  </si>
  <si>
    <r>
      <t xml:space="preserve">Izdelava in montaža skritega  strešnega žleba </t>
    </r>
    <r>
      <rPr>
        <b/>
        <sz val="10"/>
        <rFont val="Arial CE"/>
        <charset val="238"/>
      </rPr>
      <t>HŽ3</t>
    </r>
    <r>
      <rPr>
        <sz val="10"/>
        <rFont val="Arial CE"/>
        <family val="2"/>
        <charset val="238"/>
      </rPr>
      <t xml:space="preserve"> pravokotne oblike 60/60 mm iz barvane pločevine sive barve RAL 7005 v padcu 0,5%. Skriti  žleb pravokotne oblike iz barvane pločevine deb. 0.55 mm, razvite širine 20 cm z vsemi predeli in  vsemi pomožnimi deli in prenosi. Skriti žleb na okenskih betnskih okvirjih v nadstropju.</t>
    </r>
  </si>
  <si>
    <r>
      <t xml:space="preserve">Izdelava in montaža visečega strešnega žleba </t>
    </r>
    <r>
      <rPr>
        <b/>
        <sz val="10"/>
        <rFont val="Arial CE"/>
        <charset val="238"/>
      </rPr>
      <t>HŽ2</t>
    </r>
    <r>
      <rPr>
        <sz val="10"/>
        <rFont val="Arial CE"/>
        <family val="2"/>
        <charset val="238"/>
      </rPr>
      <t xml:space="preserve"> polkrožne oblike, </t>
    </r>
    <r>
      <rPr>
        <sz val="10"/>
        <rFont val="Calibri"/>
        <family val="2"/>
        <charset val="238"/>
      </rPr>
      <t>Ø</t>
    </r>
    <r>
      <rPr>
        <sz val="10"/>
        <rFont val="Arial CE"/>
        <family val="2"/>
        <charset val="238"/>
      </rPr>
      <t xml:space="preserve"> 120 mm iz barvane pločevine sive barve RAL 7005 v padcu 0,5%. Viseči žleb polkrožne oblike iz barvane pločevine deb. 0.55 mm, razvite širine 20 cm z vsemi preddeli, nosilnimi kljukami in pritrjevanjem kljuk na leseno podlago ter vsemi pomožnimi deli in prenosi.</t>
    </r>
  </si>
  <si>
    <t>Dobava in montaža kotličkov PREFA, 40/120, barve in kvalitete materiala kot osnovna kritina. 
Kotlički osnovne strehe</t>
  </si>
  <si>
    <r>
      <t xml:space="preserve">Dobava in montaža odtočnih cevi PREFA, premera 120 mm, barve in kvalitete materiala kot osnovna pozicija. Vključno z objemkami. Oznaka </t>
    </r>
    <r>
      <rPr>
        <b/>
        <sz val="10"/>
        <rFont val="Arial CE"/>
        <charset val="238"/>
      </rPr>
      <t>VO</t>
    </r>
    <r>
      <rPr>
        <sz val="10"/>
        <rFont val="Arial CE"/>
        <family val="2"/>
        <charset val="238"/>
      </rPr>
      <t xml:space="preserve"> - odtočne cevi iz osnovne strehe.</t>
    </r>
  </si>
  <si>
    <r>
      <t xml:space="preserve">Izdelava in montaža okrogle odtočne cevi </t>
    </r>
    <r>
      <rPr>
        <b/>
        <sz val="10"/>
        <rFont val="Arial CE"/>
        <charset val="238"/>
      </rPr>
      <t>VO1</t>
    </r>
    <r>
      <rPr>
        <sz val="10"/>
        <rFont val="Arial CE"/>
        <family val="2"/>
        <charset val="238"/>
      </rPr>
      <t xml:space="preserve"> iz žlebov polmera 150 mm iz barvane pločevine sive barve RAL 7005. Odtočna cev okrogle oblike iz barvane pločevine razvite deb. 0.55 mm,  širine 55 cm z vsemi predeli, priključki na sifone ravne strehe, odtočnimi kotlički, nosilnimi objemkami in pritrjevanjem objemk na fasado ter vsemi pomožnimi deli in prenosi.</t>
    </r>
  </si>
  <si>
    <r>
      <t xml:space="preserve">Izdelava in montaža okrogle odtočne cevi  </t>
    </r>
    <r>
      <rPr>
        <b/>
        <sz val="10"/>
        <rFont val="Arial CE"/>
        <charset val="238"/>
      </rPr>
      <t>VO 2</t>
    </r>
    <r>
      <rPr>
        <sz val="10"/>
        <rFont val="Arial CE"/>
        <family val="2"/>
        <charset val="238"/>
      </rPr>
      <t xml:space="preserve"> iz žlebov polmera 100 mm iz barvane pločevine sive barve RAL 7005. Odtočna cev okrogle oblike iz barvane pločevine razvite deb. 0.55 mm,  širine 30 cm z vsemi predeli, odtočnimi kotlički, nosilnimi objemkami in pritrjevanjem objemk na fasado ter vsemi pomožnimi deli in prenosi.</t>
    </r>
  </si>
  <si>
    <r>
      <t xml:space="preserve">Izdelava in montaža okrogle odtočne cevi  </t>
    </r>
    <r>
      <rPr>
        <b/>
        <sz val="10"/>
        <rFont val="Arial CE"/>
        <charset val="238"/>
      </rPr>
      <t>VO 3</t>
    </r>
    <r>
      <rPr>
        <sz val="10"/>
        <rFont val="Arial CE"/>
        <family val="2"/>
        <charset val="238"/>
      </rPr>
      <t xml:space="preserve"> iz žlebov 60/60 mm iz barvane pločevine sive barve RAL 7005. Odtočna cev okrogle oblike iz barvane pločevine razvite deb. 0,55 mm,  širine 30 cm z vsemi predeli, odtočnimi kotlički, nosilnimi objemkami in pritrjevanjem objemk na fasado ter vsemi pomožnimi deli in prenosi. Odtočne cevi iz ravne strehe, okenskih betonskih okvirjev v nadstropju.</t>
    </r>
  </si>
  <si>
    <r>
      <t xml:space="preserve">Izdelava in montaža obrobe </t>
    </r>
    <r>
      <rPr>
        <b/>
        <sz val="10"/>
        <rFont val="Arial CE"/>
        <charset val="238"/>
      </rPr>
      <t>SO1</t>
    </r>
    <r>
      <rPr>
        <sz val="10"/>
        <rFont val="Arial CE"/>
        <family val="2"/>
        <charset val="238"/>
      </rPr>
      <t xml:space="preserve"> strešnega venca ravne strehe iz barvane pločevine deb. 0,55 mm, razvite širine 75 cm z vsemi predeli, pritrdilnim materialom in vsemi pomožnimi deli in prenosi. Barva pločevine siva RAL 7005.</t>
    </r>
  </si>
  <si>
    <r>
      <t xml:space="preserve">Izdelava in montaža obrobe </t>
    </r>
    <r>
      <rPr>
        <b/>
        <sz val="10"/>
        <rFont val="Arial CE"/>
        <charset val="238"/>
      </rPr>
      <t>SO2</t>
    </r>
    <r>
      <rPr>
        <sz val="10"/>
        <rFont val="Arial CE"/>
        <family val="2"/>
        <charset val="238"/>
      </rPr>
      <t xml:space="preserve"> strešnega venca ravne strehe iz barvane pločevine deb. 0,55 mm, razvite širine 50 cm z vsemi predeli, pritrdilnim materialom in  vsemi pomožnimi deli in prenosi. Barva pločevine siva RAL 7005.</t>
    </r>
  </si>
  <si>
    <r>
      <t xml:space="preserve">Izdelava in montaža zidne obrobe </t>
    </r>
    <r>
      <rPr>
        <b/>
        <sz val="10"/>
        <rFont val="Arial CE"/>
        <charset val="238"/>
      </rPr>
      <t>ZO1</t>
    </r>
    <r>
      <rPr>
        <sz val="10"/>
        <rFont val="Arial CE"/>
        <family val="2"/>
        <charset val="238"/>
      </rPr>
      <t xml:space="preserve"> - stik stene novega objekta in nižje ležeče ravne strehe iz barvane pločevine deb. 0,55 mm, razvite širine 33 cm z vsemi predeli, pritrdilnim materialom in vsemi pomožnimi deli in prenosi. Barva pločevine siva RAL 7005.</t>
    </r>
  </si>
  <si>
    <r>
      <t xml:space="preserve">Izdelava in montaža zidne obrobe </t>
    </r>
    <r>
      <rPr>
        <b/>
        <sz val="10"/>
        <rFont val="Arial CE"/>
        <charset val="238"/>
      </rPr>
      <t>ZO2</t>
    </r>
    <r>
      <rPr>
        <sz val="10"/>
        <rFont val="Arial CE"/>
        <family val="2"/>
        <charset val="238"/>
      </rPr>
      <t xml:space="preserve"> - stik stene obstoječega objekta večnamenske dvorane in nižje ležeče ravne strehe iz barvane pločevine deb. 0,55 mm, razvite širine 66 cm z vsemi predeli, pritrdilnim materialom in  vsemi pomožnimi deli in prenosi. Barva pločevine siva RAL 7005.</t>
    </r>
  </si>
  <si>
    <t>Izdelava in montaža zidne obrobe - stik stene in strehe nadstrešnice iz barvane pločevine deb. 0,55 mm, razvite širine 66 cm z vsemi predeli, pritrdilnim materialom in  vsemi pomožnimi deli in prenosi. Barva pločevine siva RAL 7005.</t>
  </si>
  <si>
    <t>Izdelava in montaža zgornje obrobe okenskega betonskega okvirja v nadstropju iz barvane pločevine deb. 0,55 mm, razvite širine 80 cm z vsemi preddeli, pritrdilnim matrialom in vsemi pomožnimi deli in prenosi. Barva pločevine siva RAL 7005.</t>
  </si>
  <si>
    <t>Dobava in montaža zračne alu reštke vgrajene na odprtino na fasadi za odvod dima iz dvigalnega jaška dim. 1,20x0,20 m. Barva Ral 7005, kompletno z dobavo in montažo.</t>
  </si>
  <si>
    <t>Izdelava in montaža ALU okenskih polic širine 21 cm v barvi RAL 7043 (kot fasadno stavbno pohištvo) kompletno z dobavo, pritrdilnim materialom in vsemi pomožnimi deli in prenosi.</t>
  </si>
  <si>
    <r>
      <t xml:space="preserve">Izdelava in montaža kovinske ograje terase višine 60 -66 cm od tal, izdelava po priloženem detajlu, ograja sestavljena iz brezšivnih jeklenih cevi in ploščatega železa. Stojke in spodnja povezava iz cevi </t>
    </r>
    <r>
      <rPr>
        <sz val="10"/>
        <rFont val="Calibri"/>
        <family val="2"/>
        <charset val="238"/>
      </rPr>
      <t>Ø</t>
    </r>
    <r>
      <rPr>
        <sz val="10"/>
        <rFont val="Arial CE"/>
        <family val="2"/>
        <charset val="238"/>
      </rPr>
      <t xml:space="preserve">33.7/3.2 mm, polnila - stojke iz cevi  </t>
    </r>
    <r>
      <rPr>
        <sz val="10"/>
        <rFont val="Calibri"/>
        <family val="2"/>
        <charset val="238"/>
      </rPr>
      <t>Ø</t>
    </r>
    <r>
      <rPr>
        <sz val="10"/>
        <rFont val="Arial CE"/>
        <family val="2"/>
        <charset val="238"/>
      </rPr>
      <t>21.3/2.6 mm na osni razdalji 7 cm, zgornji zaključek iz ploščatega železa 35/8 mm - podloga za leseno vodilo. Stojke sidrane v estrih preko sidrnih ploščic iz ploščatega železa dim. 100/100/8 mm in sidrnih vijakov (4x). Kompletna izdelava in montaža ograje z dobavo jekla, cinkanjem in prašnim barvanjem jekla, vsem pritrdilnim materialom, delavniškimi načrti ter vsemi pomožnimi deli in prenosi. Skupna dolžina ograje 37,5 m. Barva ograje antracit (končno izbiro barve potrdi projektant).</t>
    </r>
  </si>
  <si>
    <t>c) ploščato železo 35/8 mm 
dolžina 37,50 m; (teža 2,20 kg/m1)</t>
  </si>
  <si>
    <t>d) sidrne ploščice 100/100/8 mm  
dolžina 3,60 m; ( teža 2,4 kg/m1)</t>
  </si>
  <si>
    <r>
      <t xml:space="preserve">Izdelava in montaža dvoriščnih vratic dim. 90/57 cm v ograji teras, sestavljenih iz okvirja iz brezšivnih jeklenih cevi </t>
    </r>
    <r>
      <rPr>
        <sz val="10"/>
        <rFont val="Calibri"/>
        <family val="2"/>
        <charset val="238"/>
      </rPr>
      <t>Ø</t>
    </r>
    <r>
      <rPr>
        <sz val="10"/>
        <rFont val="Arial CE"/>
        <family val="2"/>
        <charset val="238"/>
      </rPr>
      <t xml:space="preserve"> 33.7/3.2 mm in polnil iz brezšivnih jeklenih cevi </t>
    </r>
    <r>
      <rPr>
        <sz val="10"/>
        <rFont val="Calibri"/>
        <family val="2"/>
        <charset val="238"/>
      </rPr>
      <t>Ø</t>
    </r>
    <r>
      <rPr>
        <sz val="10"/>
        <rFont val="Arial CE"/>
        <family val="2"/>
        <charset val="238"/>
      </rPr>
      <t>21.3/2.6 mm, varjenih na osnem razmaku 7 cm. Vratica  vroče cinkana in prašno barvana, barva  antracit (končno izbiro barve potrdi projektant). Kompletna izdelava in montaža vratic z dobavo jekla, cinkanjem in prašnim barvanjem jekla, vsem pritrdilnim materialom, delavniškimi načrti ter vsemi pomožnimi deli in prenosi. Dvoriščna vratica skupaj z nasadili in zapahom, na strani kjer so nameščeni tečaji morajo vratica imeti zaščito pred poškodbo prstov na roki. 
Vratica 3x</t>
    </r>
  </si>
  <si>
    <r>
      <t xml:space="preserve">a) stojke, nosilna konstrukcija: brezšivne jeklene cevi </t>
    </r>
    <r>
      <rPr>
        <sz val="10"/>
        <rFont val="Calibri"/>
        <family val="2"/>
        <charset val="238"/>
      </rPr>
      <t>Ø</t>
    </r>
    <r>
      <rPr>
        <sz val="10"/>
        <rFont val="Arial CE"/>
        <family val="2"/>
        <charset val="238"/>
      </rPr>
      <t>33.7/3.2 mm   
dolžina 8,30 m; (teža 2,4 kg/m1)</t>
    </r>
  </si>
  <si>
    <r>
      <t xml:space="preserve">b) polnila: brezšivne jeklene cevi </t>
    </r>
    <r>
      <rPr>
        <sz val="10"/>
        <rFont val="Calibri"/>
        <family val="2"/>
        <charset val="238"/>
      </rPr>
      <t>Ø</t>
    </r>
    <r>
      <rPr>
        <sz val="10"/>
        <rFont val="Arial CE"/>
        <family val="2"/>
        <charset val="238"/>
      </rPr>
      <t>21.3/2,6 mm dolžina 16,5 m( teža 1,2 kg/m1)</t>
    </r>
  </si>
  <si>
    <r>
      <t xml:space="preserve">a) stojke, nosilna konstrukcija: brezšivne jeklene cevi </t>
    </r>
    <r>
      <rPr>
        <sz val="10"/>
        <rFont val="Calibri"/>
        <family val="2"/>
        <charset val="238"/>
      </rPr>
      <t>Ø</t>
    </r>
    <r>
      <rPr>
        <sz val="10"/>
        <rFont val="Arial CE"/>
        <family val="2"/>
        <charset val="238"/>
      </rPr>
      <t>33.7/3.2 mm   
dolžina 59,50 m; (teža 2,4 kg/m1)</t>
    </r>
  </si>
  <si>
    <r>
      <t xml:space="preserve">b) polnila: brezšivne jeklene cevi </t>
    </r>
    <r>
      <rPr>
        <sz val="10"/>
        <rFont val="Calibri"/>
        <family val="2"/>
        <charset val="238"/>
      </rPr>
      <t>Ø</t>
    </r>
    <r>
      <rPr>
        <sz val="10"/>
        <rFont val="Arial CE"/>
        <family val="2"/>
        <charset val="238"/>
      </rPr>
      <t>21.3/2,6 mm 
dolžina 252,00 m; (teža 1,2 kg/m1)</t>
    </r>
  </si>
  <si>
    <r>
      <t xml:space="preserve">a) stojke, nosilna konstrukcija: brezšivne jeklene cevi </t>
    </r>
    <r>
      <rPr>
        <sz val="10"/>
        <rFont val="Calibri"/>
        <family val="2"/>
        <charset val="238"/>
      </rPr>
      <t>Ø</t>
    </r>
    <r>
      <rPr>
        <sz val="10"/>
        <rFont val="Arial CE"/>
        <family val="2"/>
        <charset val="238"/>
      </rPr>
      <t>33.7/3.2 mm   
dolžina 14,00 m  (teža 2,4 kg/m1)</t>
    </r>
  </si>
  <si>
    <r>
      <t xml:space="preserve">b) polnila: brezšivne jeklene cevi </t>
    </r>
    <r>
      <rPr>
        <sz val="10"/>
        <rFont val="Calibri"/>
        <family val="2"/>
        <charset val="238"/>
      </rPr>
      <t>Ø</t>
    </r>
    <r>
      <rPr>
        <sz val="10"/>
        <rFont val="Arial CE"/>
        <family val="2"/>
        <charset val="238"/>
      </rPr>
      <t>21.3/2,6 mm 
dolžina 48,00 m; (teža 1,2 kg/m1)</t>
    </r>
  </si>
  <si>
    <t>c) ploščato železo 35/8 mm 
dolžina 6,70 m; (teža 2,20 kg/m1)</t>
  </si>
  <si>
    <t>d) sidrne ploščice 100/100/8 mm  
dolžina 0,50 m; ( teža 2,4 kg/m1)</t>
  </si>
  <si>
    <t>Izdelava in montaža kovinske ograje v osi 6 v nadstropju pred stekleno steno SS5. Ograja višine 120 cm, izdelava po priloženem detajlu, sestavljena iz brezšivnih jeklenih cevi in ploščatega železa. Stojke in spodnja povezava  iz cevi Ø33.7/3.2 mm, polnila iz cevi  Ø21.3/2.6 mm, na osni razdalji 7 cm, zgornji zaključek iz ploščatega železa 35/8 mm - podloga za leseno vodilo. Stojke sidrane v AB ploščo preko sidrnih ploščic iz ploščatega železa dim. 100/100/8 m in sidrnih vijakov (4x). Ograjo je potrebno montirati pred izvedbo ravne strehe zaradi zaključevanja strehe na stojke ograje. Kompletna izdelava in montaža ograje z dobavo jekla, cinkanjem in prašnim barvanjem jekla, vsem pritrdilnim materialom, delavniškimi načrti ter vsemi pomožnimi deli in prenosi. Dolžina ograje 6,70 m. Barva ograje antracit (končno izbiro barve potrdi projektant).</t>
  </si>
  <si>
    <t>Izdelava in montaža stopniščne kovinske ograje. Ograja višine 100 cm, izdelava po priloženem detajlu, sestavljena iz pravokotnih jeklenih cevi 30/50/4 mm, brezšivnih jeklenih cevi Ø21.3/2.6 mm in ploščatega železa. Pravokotna cev spodaj s sidrnimi vijaki vijačena v stopniščno ramo na razmaku 30 cm, polnila iz brezšivnih cevi, varjena na pravokotno cev na osnem razmaku 10 cm, zgornji zaključek iz ploščatega železa 35/8 mm - podloga za leseno vodilo. Kompletna izdelava in montaža ograje z dobavo jekla, cinkanjem in prašnim barvanjem jekla, vsem pritrdilnim materialom, delavniškimi načrti ter vsemi pomožnimi deli in prenosi. Dolžina ograje  10,20 m. Barva ograje antracit (končno izbiro barve potrdi projektant).</t>
  </si>
  <si>
    <t>a) pravokotna jeklena cev 30/50/3 mm   
dolžina 9,50 m; (teža 3,26 kg/m1)</t>
  </si>
  <si>
    <r>
      <t xml:space="preserve">b) polnila: brezšivne jeklene cevi </t>
    </r>
    <r>
      <rPr>
        <sz val="10"/>
        <rFont val="Calibri"/>
        <family val="2"/>
        <charset val="238"/>
      </rPr>
      <t>Ø</t>
    </r>
    <r>
      <rPr>
        <sz val="10"/>
        <rFont val="Arial CE"/>
        <family val="2"/>
        <charset val="238"/>
      </rPr>
      <t>21.3/2,6 mm 
dolžina 83,00 m; ( teža 1,2 kg/m1)</t>
    </r>
  </si>
  <si>
    <t>c) ploščato železo 35/8 mm 
dolžina 10,20 m; (teža 2,20 kg/m1)</t>
  </si>
  <si>
    <t>a) ploščato železo 35/8 mm 
dolžina 28,00 m; (teža 2,20 kg/m1)</t>
  </si>
  <si>
    <t>b) nosilci</t>
  </si>
  <si>
    <r>
      <t xml:space="preserve">Dobava in montaža kovinskih nosilcev stopniščnih vodil ob steni, montiranih na višini 60 in 100 cm, sestavljenih iz ploščatega železa 35/8 mm in nosilcev iz bezšivnih jekenih cevi </t>
    </r>
    <r>
      <rPr>
        <sz val="10"/>
        <rFont val="Calibri"/>
        <family val="2"/>
        <charset val="238"/>
      </rPr>
      <t>Ø</t>
    </r>
    <r>
      <rPr>
        <sz val="10"/>
        <rFont val="Arial CE"/>
        <family val="2"/>
        <charset val="238"/>
      </rPr>
      <t xml:space="preserve"> 21.3/2.7 mm, nosilec sidran v steno preko montažnega vijaka. Rozete na stiku s steno </t>
    </r>
    <r>
      <rPr>
        <sz val="10"/>
        <rFont val="Calibri"/>
        <family val="2"/>
        <charset val="238"/>
      </rPr>
      <t>Ø</t>
    </r>
    <r>
      <rPr>
        <sz val="10"/>
        <rFont val="Arial CE"/>
        <family val="2"/>
        <charset val="238"/>
      </rPr>
      <t xml:space="preserve">50 mm. Kovinski nosilec barvan enako kot kovinska ograja stopnišča. Kompletna izvedba vnosilcev z dobavo materiala, vsem pritrdilnim materialom in vsemi pomožnimi deli in prenosi. </t>
    </r>
  </si>
  <si>
    <r>
      <rPr>
        <b/>
        <sz val="10"/>
        <rFont val="Arial CE"/>
        <charset val="238"/>
      </rPr>
      <t xml:space="preserve">NSV2 </t>
    </r>
    <r>
      <rPr>
        <sz val="10"/>
        <rFont val="Arial CE"/>
        <charset val="238"/>
      </rPr>
      <t xml:space="preserve"> Dobava in montaža enokrilnih, notranjih, zastekljenih vrat z obsvetlobo v alu okvirju, dim. 1,20+1,45/2,60 m, svetla širina prehoda 1,10 m. Obsvetloba in krilo zastekljena z varnostnim steklom (obojestransko lepljeno steklo LS 44.2+4+44.2.). Barva okvirja antracit. Končno izbiro barve potrdi projektant.
Zidarska odprtina 2,6/2,6 m.                         Oprema:   nasadila,evakuacijska kljuka (kljuka v smeri evakuacije za odpiranje z eno potezo oz. z eno roko, ključavnica, ki omogoča odpiranje vrat v smeri evakuacije brez ključa). 
Montaža kljuke na notranji strani vrat je na višini, da otrok ne more odpreti vrat z notranje strani (1,50 m). Vrata morajo imeti na strani, kjer so nameščeni tečaji, zaščito pred poškodbo prstov na roki.   
Pritličje: 1x (P.01)
</t>
    </r>
  </si>
  <si>
    <r>
      <t xml:space="preserve">NV1* </t>
    </r>
    <r>
      <rPr>
        <sz val="10"/>
        <rFont val="Arial CE"/>
        <charset val="238"/>
      </rPr>
      <t>Dobava in montaža enokrilnih notranjih lesenih vrat v kovinskem suhomontažnem podboju iz hladno valjane elektro pocinkane pločevine v kvaliteti SIST EN 10152 oznake DC01 EZ25/25 A-PC. Gradbena odprtina 1,20x2,25 m, svetla širina prehoda 1,11x2,20 m. Krilo iz smrekovega lesa, delno zastekljeno - okence za pogled v igralnico. Vratno krilo in kovinski podboj barvano v RAL lestvici (posamezna vrata v igralnice v različnih barvah, barve vrat poda projektant). Zasteklitev okenca v vratih s kaljenim prozornim steklom. Vrata na strani kjer so nameščeni tečaji morajo imeti zaščito pred poškodbo prstov na roki. Oprema: nasadila, ključavnica, obojestranska kljuka standardne izvedbe.
Debelina stene z ometom 29 cm.
pritličje: 2xD, 1xL (igralnice P.7, P.10, P.18), 
nadstropje: 2xL (igralnici N.05, N.08)</t>
    </r>
  </si>
  <si>
    <r>
      <rPr>
        <b/>
        <sz val="10"/>
        <rFont val="Arial CE"/>
        <charset val="238"/>
      </rPr>
      <t>VV2</t>
    </r>
    <r>
      <rPr>
        <sz val="10"/>
        <rFont val="Arial CE"/>
        <family val="2"/>
        <charset val="238"/>
      </rPr>
      <t xml:space="preserve"> Gradbena odprtina 1,20x2,60 m, svetla širina prehoda 1,11x2,55 m, ključavnica z elektromagnetnim odpiranjem
Prostor: P.05</t>
    </r>
  </si>
  <si>
    <r>
      <rPr>
        <b/>
        <sz val="10"/>
        <rFont val="Arial CE"/>
        <charset val="238"/>
      </rPr>
      <t xml:space="preserve">VV2 </t>
    </r>
    <r>
      <rPr>
        <sz val="10"/>
        <rFont val="Arial CE"/>
        <family val="2"/>
        <charset val="238"/>
      </rPr>
      <t>Gradbena odprtina 1,20x2,60 m, svetla širina prehoda 1,11x2,55 m
Prostor: P.21, P.22</t>
    </r>
  </si>
  <si>
    <r>
      <rPr>
        <b/>
        <sz val="10"/>
        <rFont val="Arial CE"/>
        <charset val="238"/>
      </rPr>
      <t>VV3</t>
    </r>
    <r>
      <rPr>
        <sz val="10"/>
        <rFont val="Arial CE"/>
        <family val="2"/>
        <charset val="238"/>
      </rPr>
      <t xml:space="preserve"> Gradbena odprtina 1,00x2,60 m, svetla širina prehoda 0,90x2,55 m.Vrata morajo imeti na strani, kjer so nameščeni tečaji, zaščito pred poškodbo prstov na roki.
Prostor: P.23</t>
    </r>
  </si>
  <si>
    <t xml:space="preserve">Izdelava in montaža kovinskih vhodnih vrat v kovinskem suhomontažnem podboju iz hladno valjane elektro pocinkane pločevine v kvaliteti SIST EN 10152, oznake DC01 EZ25/25 A-PC. Polno krilo sestavljeno iz kovinskega okvirja z dodatnimi prečnimi povezavami in vmesno izolacijo, obojestransko pocinkana pločevina, barva RAL 1006. Oprema: nasadila, ključavnica, obojestranska kljuka standardne izvedbe.
Debelina  stene 20 cm.
pritličje: P.05, P.21, P.22, P.23
Glej sheme stavbnega pohištva!
</t>
  </si>
  <si>
    <r>
      <t xml:space="preserve">NV1 </t>
    </r>
    <r>
      <rPr>
        <sz val="10"/>
        <rFont val="Arial CE"/>
        <charset val="238"/>
      </rPr>
      <t>Dobava in montaža enokrilnih notranjih lesenih vrat v kovinskem suhomontažnem podboju iz hladno valjane elektro pocinkane pločevine v kvaliteti SIST EN 10152 oznake DC01 EZ25/25 A-PC. Gradbena odprtina 1,20x2,25 m, svetla širina prehoda 1,11x2,20 m. Krilo iz smrekovega lesa, polno. Vratno krilo in kovinski podboj bele barve. Oprema: nasadila, ključavnica, obojestranska kljuka standardne izvedbe.
Debelina stene z ometom 24 cm in 29 cm.
pritličje: 3xL (P.04-2x, P.06)</t>
    </r>
  </si>
  <si>
    <r>
      <t xml:space="preserve">NV2 </t>
    </r>
    <r>
      <rPr>
        <sz val="10"/>
        <rFont val="Arial CE"/>
        <charset val="238"/>
      </rPr>
      <t>Dobava in montaža enokrilnih notranjih lesenih vrat v kovinskem suhomontažnem podboju iz hladno valjane elektro pocinkane pločevine v kvaliteti SIST EN 10152 oznake DC01 EZ25/25 A-PC. Gradbena odprtina 1,20x2,25 m, svetla širina prehoda 1,11x2,20 m. Krilo iz smrekovega lesa, polno. Vratno krilo in kovinski podboj bele barve. Oprema: nasadila, ključavnica, obojestranska kljuka standardne izvedbe.
Debelina stene z ometom 21 cm.
nadstropje: 2xD (N.14, N.12)</t>
    </r>
  </si>
  <si>
    <r>
      <t xml:space="preserve">NV3 </t>
    </r>
    <r>
      <rPr>
        <sz val="10"/>
        <rFont val="Arial CE"/>
        <charset val="238"/>
      </rPr>
      <t>Dobava in montaža enokrilnih notranjih lesenih vrat v kovinskem suhomontažnem podboju iz hladno valjane elektro pocinkane pločevine v kvaliteti SIST EN 10152 oznake DC01 EZ25/25 A-PC. Gradbena odprtina 1,00x2,25 m, svetla širina prehoda 0,91x2,20 m. Krilo iz smrekovega lesa, polno. Vratno krilo in kovinski podboj bele barve. Oprema: nasadila, ključavnica, obojestranska kljuka standardne izvedbe.
Debelina stene z ometom 16 cm in 29 cm.
pritličje: 1xD, 2xL (P.06, P.12, P.13), 
nadstropje: 1xD, 3xL (N.10, N.13, N.15, N.17)</t>
    </r>
  </si>
  <si>
    <t>vrata v steni deb. 16 cm</t>
  </si>
  <si>
    <t xml:space="preserve">vrata v steni deb. 29 cm </t>
  </si>
  <si>
    <r>
      <t xml:space="preserve">DV1 </t>
    </r>
    <r>
      <rPr>
        <sz val="10"/>
        <rFont val="Arial CE"/>
        <charset val="238"/>
      </rPr>
      <t xml:space="preserve">Dobava in montaža enokrilnih notranjih lesenih, drsnih vrat v kovinskem suhomontažnem podboju brez utora za tesnilo iz hladno valjane elektro pocinkane pločevine v kvaliteti SIST EN 10152 oznake DC01 EZ25/25 A-PC. Gradbena odprtina 1,00x2,25 m, svetla širina prehoda 0,91x2,20 m. Krilo iz smrekovega lesa, polno. Vratno krilo in kovinski podboj bele barve. Oprema: utopni ročaj, vodilo, ključavnica za drsna vrata.
Debelina stene 25 cm.
pritličje: 2xD, 1xL (P.09-2x, P.17)
nadstropje: 1xD, 1xL (N.06) </t>
    </r>
  </si>
  <si>
    <r>
      <t xml:space="preserve">DV2 </t>
    </r>
    <r>
      <rPr>
        <sz val="10"/>
        <rFont val="Arial CE"/>
        <charset val="238"/>
      </rPr>
      <t>Dobava in montaža enokrilnih notranjih lesenih, drsnih vrat v kovinskem suhomontažnem podboju brez utora za tesnilo iz hladno valjane elektro pocinkane pločevine v kvaliteti SIST EN 10152 oznake DC01 EZ25/25 A-PC. Gradbena odprtina 0,90x2,25 m, svetla širina prehoda 0,81x2,20 m. Krilo iz smrekovega lesa, polno. Vratno krilo in kovinski podboj bele barve. Oprema: utopni ročaj, vodilo, ključavnica za drsna vrata.
Debelina stene 15 cm.
nadstropje: 2xL (N.14)</t>
    </r>
  </si>
  <si>
    <t>Dobava in montaža zložljivih postrešnih stopnic v hodniku pred zbornico v nadstropju za dostop na podstrešje. Zložljive lesene, štiri delne, podstrešne stopnice s plinsko vmetjo kot npr. LUX  ali enakovredno za višino do 3.60 m (LUX 612.4-0) za odprtino v plošči 60/120 m, pokrov izoliran oblečen z belo pločevino. Montaža zložljivih podstrešnih stopnic z dobavo stopnic, pritrdilnim materialom in vsemi pomožnimi deli in prenosi.</t>
  </si>
  <si>
    <r>
      <rPr>
        <b/>
        <sz val="10"/>
        <rFont val="Arial CE"/>
        <charset val="238"/>
      </rPr>
      <t xml:space="preserve">Oi2 </t>
    </r>
    <r>
      <rPr>
        <sz val="10"/>
        <rFont val="Arial CE"/>
        <charset val="238"/>
      </rPr>
      <t xml:space="preserve">Dobava in montaža notranjega fiksnega okna  v masivnem lesenem okvirju iz bukovine debeline okvirja 70/350 mm zasteklenega z kaljenim varnostim steklom, s strani igralnice  rolo zavesa za zatemnitev montirana znotraj lesenega okvirja (barvo blaga določi projektant).
Barvo okvirja uskladiti z notranjo opremo
Gradbena odprtina 120/120 cm. Okno med hodnikom in igralnico P.07, P.10, N.08.
</t>
    </r>
  </si>
  <si>
    <r>
      <rPr>
        <b/>
        <sz val="10"/>
        <rFont val="Arial CE"/>
        <charset val="238"/>
      </rPr>
      <t xml:space="preserve">Oi1 </t>
    </r>
    <r>
      <rPr>
        <sz val="10"/>
        <rFont val="Arial CE"/>
        <charset val="238"/>
      </rPr>
      <t xml:space="preserve">Dobava in montaža notranjega fiksnega okna v masivnem lesenem okvirju iz bukovine, debelina okvirja 70/350 mm, zastekljenega s kaljenim varnostim steklom, s strani igralnice rolo zavesa za zatemnitev, montirana znotraj lesenega okvirja (barvo blaga določi projektant).
Barvo okvirja uskladiti z notranjo opremo.
Gradbena odprtina 80/80 cm. Okno med hodnikom in igralnico P.07, P.10, N.08.
</t>
    </r>
  </si>
  <si>
    <r>
      <rPr>
        <b/>
        <sz val="10"/>
        <rFont val="Arial CE"/>
        <charset val="238"/>
      </rPr>
      <t xml:space="preserve">Oi3 </t>
    </r>
    <r>
      <rPr>
        <sz val="10"/>
        <rFont val="Arial CE"/>
        <charset val="238"/>
      </rPr>
      <t xml:space="preserve">Dobava in montaža notranjega fiksnega okna v masivnem lesenem bukovem okvirju, debeline okvirja 70/350 mm, zastekljenega s kaljenim varnostim steklom, s strani igralnice rolo zavesa za zatemnitev, montirana znotraj lesenega okvirja (barvo blaga določi projektant).
Barvo okvirja uskladiti z notranjo opremo.
Gradbena odprtina 80/120 cm. Okno med hodnikom in igralnico N.08.
</t>
    </r>
  </si>
  <si>
    <t>Kompletna izdelava in montaža sanitarnih sten. Stene debeline 13 mm iz oplemenitenih materialov z ultrapasom, oplaščene z eluksiranimi alu profili, ki omogočajo samonosilnost predelnih sten. Stene dvignjenene 10 cm od tal, na kovinskih nogicah. Brava po izbiri projektanta. Na strani tečajev zaščita za poškodbo prstov na roki.</t>
  </si>
  <si>
    <r>
      <rPr>
        <b/>
        <sz val="10"/>
        <rFont val="Arial CE"/>
        <charset val="238"/>
      </rPr>
      <t>PS5</t>
    </r>
    <r>
      <rPr>
        <sz val="10"/>
        <rFont val="Arial CE"/>
        <charset val="238"/>
      </rPr>
      <t xml:space="preserve"> Sanitarna stena dim. 1,15+1,20x2,00 m z vrati dim. 0,70x1,90 m - 2 kom.</t>
    </r>
  </si>
  <si>
    <r>
      <rPr>
        <b/>
        <sz val="11"/>
        <color theme="1"/>
        <rFont val="Calibri"/>
        <family val="2"/>
        <charset val="238"/>
        <scheme val="minor"/>
      </rPr>
      <t>PS6</t>
    </r>
    <r>
      <rPr>
        <sz val="11"/>
        <color theme="1"/>
        <rFont val="Calibri"/>
        <family val="2"/>
        <charset val="238"/>
        <scheme val="minor"/>
      </rPr>
      <t xml:space="preserve"> Sanitarna stena dim. 1,07+1,07m x 1,20m z vrati dim. 0,70x1,10 m</t>
    </r>
  </si>
  <si>
    <t>NOSILNOST 675 kg ali 9 oseb
HITROST 1,00 m/s 
SISTEM POGONA električni, ACVF- frekvenčno reguliran, brez reduktorja
VIŠINA DVIGA 3,78 m 
ŠTEV. POSTAJ 2
ŠTEV. VHODOV 2 (neprehodna kabina)       
SISTEM UPRAVLJANJA:	•	mikroprocesor SIMPLEX 1KA - zbirno krmilje
•	govorna povezava iz kabine (varnostni sistem omogoča avtomatični telefonski klic v sili iz kabine na 4 prej programirane tel. številke)
•	avtomatska evakuacija ujetih oseb iz kabine dvigala v primeru izpada električne energije s pomočjo lastnih baterij ( UPS )
•	senzorska tipkala prilagojena številu postaj
•	omejitev vstopa v dvigalo s ključem na obeh etažah
•	signal za preobremenitev
•	tipka za odpiranje in zapiranje vrat
•	tipka za alarm
•	Braillova pisava 
•	Požarni program BR1SIGNALIZACIJA:	
v kabini		
prikazovalnik položaja kabine in smeri nadaljnje vožnje
v glavni postaji  		prikazovalnik položaja kabine in smeri nadaljnje vožnje
v drugih postajah		prikazovalnik položaja kabine in smeri nadaljnje vožnje
KABINA:		•	kabinske stranice iz visoko kakovostnega laminata_tip kabine Santa Cruz_barva po izboru iz kataloga
•	strop iz svetlo sive tovarniško prašno barvane pločevine
•	ogledalo na zadnji steni nad ročajem_širine 90 cm
•	ročaj na stranski steni
•	tla pripravljena za polaganje lokalnega poda maks. deb. 13 mm, ki ga dobavi in položi naročnik v lastni režiji
•	LED razsvetljava v stropu, tip svetilk BRACKET</t>
  </si>
  <si>
    <t xml:space="preserve">Dobava in montaža obloge sten in vogalov v športni igralnici v višini 1,20 m z oblogo, ki blaži udarce - mehka zaščita sten (kot npr. ALPIN, ELAN ali enakovredno) vključno z vsem potrebnim pritrdilnim materialom, zaključki in ostalimi deli. </t>
  </si>
  <si>
    <t xml:space="preserve">Dobava in montaža lesenih kotnih zaobljenih profilov višine 1.2 m v beli barvi, vključno z vsem potrebnim pritrdilnim materialom, zaključki in ostalimi deli. </t>
  </si>
  <si>
    <t xml:space="preserve">Izdelava in montaža notranje lesene okenske police pri stekleni steni SS7, okenska polica širine 80 cm dolžine 3,20 m. Okenska polica izdelana iz bukovega lesa, rob zaobljen, barvo lesa uskladiti z barvo pohištva. Izvedba in montaža okenske police vključno z vsem potrebnim pritrdilnim materialom, zaključki in ostalimi deli. </t>
  </si>
  <si>
    <t xml:space="preserve">Dobava in montaža prostovisečih mrežnih pregradnih zaves za zaščito steklene stene pred udarci žog (izvlečne poliesterske mrežne zavese). Montaža pred stekleno steno SS3 v prostoru P11 osrednji prostor, širina zavese 7.5, višina 3 m. Mreža, okenca 80 x 80 mm, debelina prediva 4,2 mm (nylon) ali 5 mm (polipropilen), UV odporna, bela barva, kot npr . Mrežna pregradna zavesa Elan. Zavesa je obešena na žični pletenici. </t>
  </si>
  <si>
    <t>Priprava podlage za pleskanje ometanih sten s paropropustno izravnalno maso, z dobavo in pripravo mase ter vsemi pomožnimi deli in prenosi.</t>
  </si>
  <si>
    <t>Priprava podlage za pleskanje stropnih površin iz mavčnih plošč (spuščeni stropovi) z dobavo materiala ter vsemi pomožnimi deli in prenosi.</t>
  </si>
  <si>
    <t xml:space="preserve">Priprava podlage za pleskanje stropa betonske plošče s paropropustno izravnalno maso, z dobavo materiala ter vsemi pomožnimi deli in prenosi. </t>
  </si>
  <si>
    <t xml:space="preserve">Barvanje v dveh nanosih vseh sten v beli barvi z barvnimi poudarki v igralnicah in skupnih večnamenskih prostorih za otroke (po ena stena v igralnici po navodilu projektanta) s paropropustno silikatno ali silikonsko barvo, kompletno z dobavo materiala, pripravo barve ter vsemi pomožnimi deli in prenosi. </t>
  </si>
  <si>
    <t xml:space="preserve">Barvanje v dveh nanosih vseh stropov v beli barvi s paropropustno silikatno ali silikonsko barvo, kompletno z dobavo materiala, pripravo barve ter vsemi pomožnimi deli in prenosi. </t>
  </si>
  <si>
    <t>Protiprašni premaz betonskih sten in ploošče dvigalnega jaška z barvo za beton, kompletno s pripravo podlage, z impregnacijo, dobavo potrebnega materiala in vsemi pomožnimi deli in prenosi.</t>
  </si>
  <si>
    <r>
      <t>a) palice RA</t>
    </r>
    <r>
      <rPr>
        <sz val="10"/>
        <rFont val="Calibri"/>
        <family val="2"/>
        <charset val="238"/>
      </rPr>
      <t>Ø</t>
    </r>
    <r>
      <rPr>
        <sz val="10"/>
        <rFont val="Arial CE"/>
        <family val="2"/>
        <charset val="238"/>
      </rPr>
      <t>&lt;=12</t>
    </r>
  </si>
  <si>
    <r>
      <t>b) palice RA</t>
    </r>
    <r>
      <rPr>
        <sz val="10"/>
        <rFont val="Calibri"/>
        <family val="2"/>
        <charset val="238"/>
      </rPr>
      <t>Ø</t>
    </r>
    <r>
      <rPr>
        <sz val="10"/>
        <rFont val="Arial CE"/>
        <family val="2"/>
        <charset val="238"/>
      </rPr>
      <t>&gt;=12</t>
    </r>
  </si>
  <si>
    <t xml:space="preserve">Izdelava, dobava in vgrajevanje betona C12/15- XC0 v podložni beton deb. 7 cm kot podloga tlakov pritličja. Beton preseka 0,08-0,012m3/m2-m. Podložni beton pod tlaki pritličja se lahko izvede ko se doseže suhost gramoznega nasutja pod podložnim betonom max. 15% vlažnosti. </t>
  </si>
  <si>
    <t xml:space="preserve">Izdelava naklonskega  cementnega estriha, v debelini 4-10 cm, z zaglajeno površino na zunanjih terasah. Izdelava cementnega estriha kompletno z dobavo materiala in mikroarmaturo iz polipropilenskih vlaken in vsemi potrebnimi pomožnimi deli in prenosi. </t>
  </si>
  <si>
    <t>del pritličnega dela barva št.3060</t>
  </si>
  <si>
    <t xml:space="preserve">Kompletna izdelava lesene stenske obloge  obstoječega kovinskega montažnega objekta na otroškem igriščiču namenjenega spravilu igral. Izdelava obloge z vodoodpornimi OSB ploščami deb 2 cm . Izveba lesene obloge z dobavo materiala, pritrdilnim materialom in vsemi pomožnimi deli in prenosi.    </t>
  </si>
  <si>
    <t xml:space="preserve">Kompletna izdelava  fasade na obstoječem montažnem objektu na otroškem igrišču v sestavi :                                                                                               *stirodur plošče deb. 5 cm vijačene v osb plošče ( obloga z OSB ploščami  zajeta v tesarskimi deli )                                             *fasadno lepilo za izdelavo armirnega sloja       *armirna mreža                                              *osnovni premaz                                            *zaključni sloj  osnovna barva št. 1495       Fasadni omet drobno zrnat, paropropusten, silikonski kot npr. JUB Jumix  ali enakovredno.                                                                                                                                       
       </t>
  </si>
  <si>
    <t>Izdelava obojestranske obloge obst. kovinske konstrukcije vrat dim 1,0x2,10 m, montažnega objekta na otroškem igrišču s  pocinkano pločevino, barvano  RAL 1006, kompletno z vstavljanjem vmesne izolacije vsem pritrdilnim materiialom ter vsemi pomožnimi deli in prenosi</t>
  </si>
  <si>
    <t xml:space="preserve">Kompletna izdelava in montaža  lesenih  vodil kovinskih ograj terase, ograje v nadstropju v osi 6 in stopnišča iz bukovega lesa. Vodilo širine 3,5 cm, deb 3 cm zaobljeno na zgornjih robovih, R min 1.5 cm. Vidilo montirano na ploščato železo na zgornjem robu ograje. Vodilo kompletno z zaščito lesa, pritrdilnim materijalom ter vsemi pomožnimi deli in prenosi.
</t>
  </si>
  <si>
    <t>ograja terase</t>
  </si>
  <si>
    <t>ograja v nadstropju - os 6</t>
  </si>
  <si>
    <t xml:space="preserve">ograja stopnišča </t>
  </si>
  <si>
    <t>Izvedba tesnenja na estrih z uporabo dvokomponentnega tesnilnega sistema: Izvedba tesnilnega (hidroizolacijskega) sistema, ki preprečuje prehajanje vlage v konstrukcijo z dvokomponentno visoko prilagodljivo fleksibilno cementno malto za tesnenje (kot npr. MAPELASTIC ali enakovredno). Izvedba v dveh slojih skupne debeline 2 mm, s tem, da se v prvega vtisne mrežica iz alkalno odpornih steklenih vlaken z velikostjo okenc 4,5 x 4,0 mm (kot npr. ARMIRNA MREŽICA MAPEI ali enakovredno). Na mestu dilatacijskih reg, stikov med vodoravnimi in navpičnimi površinami ter okoli vertikalnih odtokov se vgradi gumirani poliestrski trak z alkalno odpornim filcem, kotnimi elementi in manšetami (kot npr. MAPEBAND Mapei ali enakovredno), trakove se medsebojno vtisne v prvi sloj dvokomponentne visoko prilagodljive fleksibilne cementne malte in se jih medsebojno zalepi z lepilom (kot npr. ADESILEX T SUPER ali enakovredno). Izvedba tesnilnega sistema po navodilih proizvajalca. 
Vsi odtoki morajo biti izvedeni s prirobnicami ter vsemi potrebnimi tesnilnimi trakovi in manšetami.</t>
  </si>
  <si>
    <t xml:space="preserve">Dobava in polaganje stenske keramike v prostoru razdelilne kuhinje dim. 60/30 cm do višine vrat (2,25 m) kompletno z inox vertikalnimi zaključki nad ploščicami ter pri vseh zunanjih robovih zidov. Polaganje keramike  kompletno s kotniki, pripravo lepila, fugiranjem z epoksidno fugirno maso ter vsemi pomožnimi deli in prenosi. Stenska keramika odporna na kisline, kemikalije. Keramika po izbiri projektanta. Keramika srednjega cenovnega razreda.
Keramika obračunana po površini sten, pri naročilu keramike potrebno upoštevati odpadek za rezanje  - 5% površine.
</t>
  </si>
  <si>
    <t xml:space="preserve">Dobava in polaganje talne nizkostenske obloge višine 10 cm, rezane iz osnovne karamike osnovne barve, na lepilo, kompletno s pripravo lepila, fugiranjem in vsemi pomožnimi deli in prenosi. </t>
  </si>
  <si>
    <t>Prostori: P 0.5, P.0., P.12, N.13</t>
  </si>
  <si>
    <r>
      <t xml:space="preserve">Dobava in polaganja stenske keramike dim. 60x20 cm do višine vrat (2,25 m) na lepilo, kompletno s kotniki, pripravo lepila, fugiranjem in vsemi pomožnimi deli in prenosi.                                                            </t>
    </r>
    <r>
      <rPr>
        <u/>
        <sz val="10"/>
        <rFont val="Arial CE"/>
        <charset val="238"/>
      </rPr>
      <t>Keramika:</t>
    </r>
    <r>
      <rPr>
        <sz val="10"/>
        <rFont val="Arial CE"/>
        <family val="2"/>
        <charset val="238"/>
      </rPr>
      <t xml:space="preserve"> stenske keramične ploščice 60x20 cm. Keramika po izbiri projektanta. Keramika  srednjega cenovnega razreda.
Keramika obračunana po površini sten, pri naročilu keramike potrebno upoštevati odpadek za rezanje 5% površine.</t>
    </r>
  </si>
  <si>
    <t>Prostori: P. 01, P.14, P.12, N.01, N.05</t>
  </si>
  <si>
    <t>Prostori: P.21, P.22 ,N.15, N.16, N.17</t>
  </si>
  <si>
    <t>Prostori: P. 21, P.22, N.15, N.16, N.17</t>
  </si>
  <si>
    <t>nizkostenska obroba ob stopnicah višine 10 cm</t>
  </si>
  <si>
    <r>
      <t xml:space="preserve">Dobava in polaganja večbarvne stenske keramike dim 30x30 cm do višine vrat (2,25 m) na lepilo, kompletno s kotniki, pripravo lepila, fugiranjem in vsemi pomožnimi deli in prenosi.                                                            </t>
    </r>
    <r>
      <rPr>
        <u/>
        <sz val="10"/>
        <rFont val="Arial CE"/>
        <charset val="238"/>
      </rPr>
      <t>Keramika:</t>
    </r>
    <r>
      <rPr>
        <sz val="10"/>
        <rFont val="Arial CE"/>
        <family val="2"/>
        <charset val="238"/>
      </rPr>
      <t xml:space="preserve"> stenske keramične ploščice  30x30 cm. Keramika po izbiri projektanta. Keramika  srednjega cenovnega razreda.
Keramika obračunana po površini sten, pri naročilu keramike potrebno upoštevati odpadek za rezanje 5% površine.</t>
    </r>
  </si>
  <si>
    <r>
      <t xml:space="preserve">Dobava in polaganja stenske keramike dim 20x20 cm pas v višini 60 cm, izhodišče 85 cm od fin. tlaka, kompletno s kotniki, pripravo lepila, fugiranjem in vsemi pomožnimi deli in prenosi.                                                            </t>
    </r>
    <r>
      <rPr>
        <u/>
        <sz val="10"/>
        <rFont val="Arial CE"/>
        <charset val="238"/>
      </rPr>
      <t>Keramika:</t>
    </r>
    <r>
      <rPr>
        <sz val="10"/>
        <rFont val="Arial CE"/>
        <family val="2"/>
        <charset val="238"/>
      </rPr>
      <t xml:space="preserve"> stenske keramične ploščice 20x20 cm. Keramika po izbiri projektanta. Keramika srednjega cenovnega razreda.
Keramika obračunana po površini sten, pri naročilu keramike potrebno upoštevati odpadek za rezanje 5% površine.</t>
    </r>
  </si>
  <si>
    <t>Prostori:  N.14 (čajna kuhinja)</t>
  </si>
  <si>
    <t>Izvedba obloge strojnih in električnih inštalacij ter obloga zidu pri hidrantnih omaricah z mavčnimi ploščami ali enavredno na kovinski podkonstrukciji z vmesno izolacijo, vključno s fugiranjem stikov                                                 * obloga 1x1.25 cm navadna mavčna plošča                      * izolacija cevi                                               * pokonstrukcija profil UW 100 in CW 100 debeline ploč. 0.6 mm. Obračun po razviti površini obloge.</t>
  </si>
  <si>
    <t xml:space="preserve">Izvedba ravnega spuščenega stropa, višina prostora 2,80m, višina obešanja 0,63 cm z oblogo iz mavčnih plošč (kot npr. Knauf Gips DIAMANT ali enavredno) 1x1,25 cm, stropni kovinski profil obešen na betonsko ploščo, spuščen ravni strop iz mavčnin plošč kompletno z vgradnjo revizijskih odprtin, fugiranjem stikov ter vsemi pomožnimi deli in prenosi. </t>
  </si>
  <si>
    <t>Stropna kaskada v višini 63 cm proti odprtini za potezne lestve</t>
  </si>
  <si>
    <t xml:space="preserve">Izvedba ravnega spuščenega stropa, višina prostora 2,90m, višina obešanja 0,53 cm z oblogo iz mavčnih plošč (kot npr. Knauf Gips DIAMANTali enavredno) 1x1,25 cm, stropni kovinski profil obešen na betonsko ploščo, spuščen ravni strop iz mavčnin plošč kompletno z vgradnjo revizijskih odprtin,fugiranjem stikov ter vsemi pomožnimi deli in prenosi. </t>
  </si>
  <si>
    <t>Prostori :P.09, P.12, P.13, P.17, P.19, P.24, N.02,N.03, N.04, N.06, N.13</t>
  </si>
  <si>
    <t xml:space="preserve">Izvedba ravnega spuščenega stropa, višina prostora 3.00 m, višina obešanja 0,43 cm z oblogo iz mavčnih plošč (kot npr. Knauf Gips DIAMANTali enavredno) 1x1,25 cm, stropni kovinski profil obešen na betonsko ploščo, spuščen ravni strop iz mavčnin plošč kompletno z vgradnjo revizijskih odprtin, fugiranjem stikov ter vsemi pomožnimi deli in prenosi. </t>
  </si>
  <si>
    <t>Prostori:P.07, P.10, P.11, P.18, N.05, N.08, N.09</t>
  </si>
  <si>
    <t xml:space="preserve">Izvedba ravnega spuščenega akustičnega stropa z oblogo iz Knauf Gips akustičnih D12 mavčnih plošč 1x1,25 cm ali enakovredno, stropni kovinski profili obešeni na betonsko ploščo. Spuščen strop iz akustičnih mavčnih plošč v kombinaciji s stekleno volno debeline 5 cm (kot npr. Knauf Insulation Unifit 035 ali enakovredno), kompletno s fugiranjem stikov, obdelavo površine, izvedbo potrebnih dilatacij, ter vsemi pomožnimi deli in prenosi. Akustični strop v igralnicah po prostoru cca 20 m2, v sredini prostora (glej shemo stropov).
</t>
  </si>
  <si>
    <t>Prostori:N.10, N.12, N.14</t>
  </si>
  <si>
    <t>Vsa okna in balkonska vrta morajo imeti:
* Protivlomno zaščito RC1 za okna in težko dostopna, zunaj vidna balkonska vrata v nadstropju
* Protivlomna zaščita RC2 oz RC3 za pritlična okna in balkonska vrata</t>
  </si>
  <si>
    <t>Dobava in večbarvno polaganje visokokvalitetnega homogenega PVC.  Pod mora spadati v gorljivostni razred Bfl-s1 po (EN 13501-1) in v protizdrsnostni razred R9/R10 po BGR 181. Teža materiala mora biti minimalno 2900g/m2. Material mora biti trajno antistatičen in imeti možnost kombinacije barv. Odporen mora biti na stole na koleščkih in na agresivna čistila. Material mora imeti PUR ECO površinsko zaščito, ki omogoča trajnostno zaščito površine in čiščenje brez dodatnega premazovanja in vzdrževanje. Razred po EN 685 23,33,43. Polaganje PVC talne obloge z varjenjem stikov in polaganjem na lepilo s predhodnim čiščenjem in izravnavo tal (polaganje na cementni estrih). V ceni upoštevati izvedbo polkrožnih stenskih zaključkov višine do 10 cm ter dobavo in montažo materiala, pomožne prevoze in prenose ter uporabo potrebnih orodij za kvalitetno izvedbo. Barva in način polaganja po shemah polaganja - glej shemo polaganja; dokončna barva po izboru projektanta na podlagi vzorca.</t>
  </si>
  <si>
    <t>Dobava in montaža notranjega vgradnega predpražnika v poglobitvi v tlaku vetrolova, deb.3 cm iz Alu profilov in polnil (kot npr. Emco ali enakovredno), kompletno z vsemi pomožnimi deli in prenosi. Predpražnik je pravokotne oblike. Pri izbiri predpražnika konzultirati projektanta.</t>
  </si>
  <si>
    <t>a)  predpražnik kombinacija gume in tekstilnih lamel. Dimenzija prepražnika 1,60 x 0,90 m</t>
  </si>
  <si>
    <t>Dobava in polaganje gumijastih plošč rdeče barve - sestavljanka PUZZLE s številkami - kot npr. RISTANC ali enakovredno na betonsko podlago z dobavo materiala in vsemi pomožnimi deli in prenosi.</t>
  </si>
  <si>
    <t>zunanje terase</t>
  </si>
  <si>
    <t>Izvedba protiprašnega epoksi premaza na tla dvigalnega jaška z dobavo materiala izvedbo impregancije in vsemi pomožnimi deli in prenosi.</t>
  </si>
  <si>
    <t>REKAPITULACIJA</t>
  </si>
  <si>
    <r>
      <t xml:space="preserve">NSV1  </t>
    </r>
    <r>
      <rPr>
        <sz val="10"/>
        <rFont val="Arial CE"/>
        <charset val="238"/>
      </rPr>
      <t>Dobava in montaža steklene stene s polnimi enokrilnimi vrati in obsvetlobo v lesenem okvirju v kovinskem suhomontažnem podboju iz hladno valjane elektro pocinkane pločevine v kvaliteti SIST EN 10152, oznake DC01 EZ25/25 A-PC. Gradbena odprtina 2,10x2,60 m, svetla širina prehoda vrat 1,00x2,20 m. Krilo iz smrekovega lesa polno, obsvetloba zastekljena na spodnji polovici z varnostnim steklom, zgoraj s prozornim kaljenim steklom. Steklene površine oblepljene s folijo - potisk po izbiri projektanta. Vratno krilo, okvir stekla in kovinski podboj bele barve. Oprema: nasadila, ključavnica, obojestranska kljuka standardne izvedbe.Vrata morajo imeti na strani, kjer so nameščeni tečaji, zaščito pred poškodbo prstov na roki.</t>
    </r>
    <r>
      <rPr>
        <b/>
        <sz val="10"/>
        <rFont val="Arial CE"/>
        <charset val="238"/>
      </rPr>
      <t xml:space="preserve">
</t>
    </r>
    <r>
      <rPr>
        <sz val="10"/>
        <rFont val="Arial CE"/>
        <charset val="238"/>
      </rPr>
      <t>Pritličje:1x (P.19)</t>
    </r>
  </si>
  <si>
    <r>
      <t xml:space="preserve">NSV3  </t>
    </r>
    <r>
      <rPr>
        <sz val="10"/>
        <rFont val="Arial CE"/>
        <charset val="238"/>
      </rPr>
      <t>Dobava in montaža steklene stene s polnimi enokrilnimi vrati in obsvetlobo v lesenem okvirju v kovinskem suhomontažnem podboju  iz hladno valjane elektro pocinkane pločevine v kvaliteti SIST EN 10152 oznake DC01 EZ25/25 A-PC. Gradbena odprtina 1,65x2,60 m, svetla širina prehoda  vrat 1,11x2,20 m.Krilo iz smrekovega lesa polno,obsvetloba zastekljena na spodnji polovici z varnostnim steklom, zgoraj s prozirnim kaljenim. Vratno krilo, okvir stekla  in kovinski podboj bele barve . Oprema: nasadila, ključavnica, obojestranska kljuka standardne izvedbe.Vrata morajo imeti na strani, kjer so nameščeni tečaji, zaščito pred poškodbo prstov na roki.</t>
    </r>
    <r>
      <rPr>
        <b/>
        <sz val="10"/>
        <rFont val="Arial CE"/>
        <charset val="238"/>
      </rPr>
      <t xml:space="preserve">
</t>
    </r>
    <r>
      <rPr>
        <sz val="10"/>
        <rFont val="Arial CE"/>
        <charset val="238"/>
      </rPr>
      <t>Nadstropje:1x (N.11)</t>
    </r>
  </si>
  <si>
    <t>Dobava i montaža stenske lestev iz alumija širine 56 cm montirane na steno ob vratih strojnice. Lestev sestavljena od stenske lestve do višine 2.50, stenske lestve s hrbtno zaščito višine 1,20 m in izhoda s hrbtno zašito višine 1.60 m. Kompletna dobava in montaža aluminjaste stenske letve z vsem pritrdilnim materijalom ter vsemi pomožnimi deli in prenosi. Lestev za dostop na streho.Sidra za montažo lestev montirati pred izvedbo fasade</t>
  </si>
  <si>
    <t>Dobava in oblaganje stropa pasaže in stropa prostorov od P21-P23 z dodatno izolacijo v deb. 15 cm, ƛ 0,037 W/mK , kot npr. HERAKLITH® Plošče TEKTALAN® A2 037/2 ali enakovreno, kompletno s pritrdilnim materialom in vsemi pomožnimi deli in prenosi.</t>
  </si>
  <si>
    <r>
      <t xml:space="preserve">Kompletna izdelava ravne strehe nad prostori pritličja - </t>
    </r>
    <r>
      <rPr>
        <b/>
        <sz val="10"/>
        <rFont val="Arial CE"/>
        <charset val="238"/>
      </rPr>
      <t>ravna streha 01</t>
    </r>
    <r>
      <rPr>
        <sz val="10"/>
        <rFont val="Arial CE"/>
        <family val="2"/>
        <charset val="238"/>
      </rPr>
      <t xml:space="preserve"> (ravna streha naklona 0,65-2,75%) proti žlotnem delu in oblikovanjem žlotnega dela v naklonih proti vtočnikom, skupaj z vsemi potrebnimi vodotesnimi zaključevanji, z zavijanjem na atiko strehe in na steno, dobavo in montažo vtočnikov ter vgradnja preliva, skupaj z izvedbo preboja v steni atike z vsemi pomožnimi deli in prenosi.
Streha v sestavi:
- membranska varjena folija (kot npr. SIKA, Protan ali Sarnafil folija ali enakovredno) deb. 1.6mm z ustrezno UV zaščito temno sive barve (končno izbiro barve potrdi projektant)                                                                      - ločilni sloj - filc 300 g/m2kot npr. 
S - polst T 300 (poliesterska tkanina 300 g/m2)                                                                          - lesena podkonstrucija za doseganje naklona  - legice 8/12 cm v naklonu, podporni stebrički 8/12 cm na 100 cm osno                                                                                 - toplotna izolacija 16+8 cm kot npr.SMART roof Thermal (DDP-RT) ƛ 0,036W/mK + SMART roof Top (DDP) ƛ 0,038W/mK ali enakovredno
- parna zapora - PE folija</t>
    </r>
  </si>
  <si>
    <r>
      <t xml:space="preserve">Kompletna izdelava ravne strehe nad nadkrito pasažo in prostori P21-P23  - </t>
    </r>
    <r>
      <rPr>
        <b/>
        <sz val="10"/>
        <rFont val="Arial CE"/>
        <charset val="238"/>
      </rPr>
      <t>ravna streha 03</t>
    </r>
    <r>
      <rPr>
        <sz val="10"/>
        <rFont val="Arial CE"/>
        <family val="2"/>
        <charset val="238"/>
      </rPr>
      <t xml:space="preserve"> (ravna streha naklona 0,65-2,75%) proti žlotnem delu in oblikovanjem žlotnega dela v naklonih proti vtočnikom, skupaj z vsemi potrebnimi vodotesnimi zaključevanji, z zavijanjem na atiko strehe in na steno, dobavo in montažo vtočnikov ter vgradnja preliva, skupaj z izvedbo preboja v steni atike z vsemi pomožnimi deli in prenosi.
Streha v sestavi:
- membranska varjena folija (kot npr. SIKA, Protan ali Sarnafil folija ali enakovredno) deb. 1,6 mm z ustrezno UV zaščito temno sive barve (končno izbiro barve potrdi projektant)                                                                                                                    - ločilni sloj - filc 300 g/m2kot npr. 
S - polst T 300 (poliesterska tkanina 300 g/m2)- lesena podkonstrucija za doseganje naklona                                                                           - legice 8/12 cm v naklonu, podporni stebrički 8/12 cm na 100 cm osno                                                                                 - toplotna izolacija 10 cm kot npr.SMART roof Thermal (DDP-RT) ƛ 0,036W/mK Top (DDP) ƛ 0,038W/mK ali enakovredno
- parna zapora - PE folija</t>
    </r>
  </si>
  <si>
    <r>
      <t xml:space="preserve">Kompletna izdelava ravne strehe nadstreškov - </t>
    </r>
    <r>
      <rPr>
        <b/>
        <sz val="10"/>
        <rFont val="Arial CE"/>
        <charset val="238"/>
      </rPr>
      <t>ravna streha 02</t>
    </r>
    <r>
      <rPr>
        <sz val="10"/>
        <rFont val="Arial CE"/>
        <family val="2"/>
        <charset val="238"/>
      </rPr>
      <t xml:space="preserve"> (ravna streha naklona 0,65-2,75%) proti žlotnem delu in oblikovanjem žlotnega dela v naklonih proti vtočnikom, skupaj z vsemi potrebnimi vodotesnimi zaključevanji, z zavijanjem na atiko strehe in na steno, dobavo in montažo vtočnikov ter vgradnja preliva, skupaj z izvedbo preboja v steni atike z vsemi pomožnimi deli in prenosi.
Streha v sestavi:
- membranska varjena folija (kot npr. SIKA, Protan ali Sarnafil folija ali enakovredno) deb. 1,6mm                                                                               - ločilni sloj - filc 300 g/m2kot npr. 
S - polst T 300 (poliesterska tkanina 300 g/m2)                                                                                - lesena podkonstrucija za doseganje naklona  - legice 8/12 cm v naklonu, podporni stebrički 8/12 cm na 100 cm osno                                                                                 - toplotna izolacija 10 cm kot npr. SMART roof Thermal (DDP-RT) ƛ 0,036W/mK Top (DDP) ƛ 0,038W/mK ali enakovredno
- parna zapora - PE folija</t>
    </r>
  </si>
  <si>
    <r>
      <t>Kompletna izdela</t>
    </r>
    <r>
      <rPr>
        <sz val="10"/>
        <rFont val="Arial CE"/>
        <charset val="238"/>
      </rPr>
      <t>va ravne strehe</t>
    </r>
    <r>
      <rPr>
        <b/>
        <sz val="10"/>
        <rFont val="Arial CE"/>
        <charset val="238"/>
      </rPr>
      <t xml:space="preserve"> - ravna streha 04</t>
    </r>
    <r>
      <rPr>
        <sz val="10"/>
        <rFont val="Arial CE"/>
        <family val="2"/>
        <charset val="238"/>
      </rPr>
      <t xml:space="preserve"> nad okvirjem okna (ravna streha naklona 1%) proti žlebu, skupaj z vsemi potrebnimi vodotesnimi zaključevanji
Streha v sestavi:
- membranska varjena folija (kot npr. SIKA, Protan ali Sarnafil folija ali enakovredno) deb. 1,6mm                                                                               - ločilni sloj - filc 300 g/m2kot npr. 
S - polst T 300 (poliesterska tkanina 300 g/m2)                                                                                - lesena podkonstrucija za doseganje naklona  - legice 8/12 cm v naklonu, podporni stebrički 8/12 cm na 100 cm osno                                                                                 - toplotna izolacija deb. do 20 cm kot npr.SMART roof Thermal (DDP-RT) ƛ 0,036W/mK Top (DDP) ƛ 0,038W/mK ali enakovredno
- parna zapora - PE folija</t>
    </r>
  </si>
  <si>
    <r>
      <t xml:space="preserve">Dobava in polaganje plošč iz kamene volne za izolacijo tlakov pritličja (tla na terenu)  - zvočna izolcija deb. 2 cm </t>
    </r>
    <r>
      <rPr>
        <sz val="10"/>
        <rFont val="Calibri"/>
        <family val="2"/>
        <charset val="238"/>
      </rPr>
      <t>ƛ</t>
    </r>
    <r>
      <rPr>
        <sz val="10"/>
        <rFont val="Arial CE"/>
        <family val="2"/>
        <charset val="238"/>
      </rPr>
      <t xml:space="preserve"> 0,037 W/mK, kompletno s polietilensko folijo in z vsemi pomožnimi deli in prenosi.</t>
    </r>
  </si>
  <si>
    <r>
      <t xml:space="preserve">Dobava in polaganje plošč iz kamene volne za izolacijo tal nadstropja deb. 5 cm, </t>
    </r>
    <r>
      <rPr>
        <sz val="10"/>
        <rFont val="Calibri"/>
        <family val="2"/>
        <charset val="238"/>
      </rPr>
      <t>ƛ</t>
    </r>
    <r>
      <rPr>
        <sz val="10"/>
        <rFont val="Arial CE"/>
        <family val="2"/>
        <charset val="238"/>
      </rPr>
      <t xml:space="preserve"> 0,037 W/mK, kompletno s polietilensko folijo in z vsemi pomožnimi deli in prenosi.</t>
    </r>
  </si>
  <si>
    <r>
      <t xml:space="preserve">Dobava in polaganje plošč iz kamene volne za zvočno izlacijo tal nadstropja deb. 2 cm, </t>
    </r>
    <r>
      <rPr>
        <sz val="10"/>
        <rFont val="Calibri"/>
        <family val="2"/>
        <charset val="238"/>
      </rPr>
      <t>ƛ</t>
    </r>
    <r>
      <rPr>
        <sz val="10"/>
        <rFont val="Arial CE"/>
        <family val="2"/>
        <charset val="238"/>
      </rPr>
      <t xml:space="preserve"> 0,037 W/mK, kompletno s polietilensko folijo in z vsemi pomožnimi deli in prenosi.</t>
    </r>
  </si>
  <si>
    <r>
      <t xml:space="preserve">Dobava in polaganje plošč iz steklene  volne za izolacijo stropa nadstropja deb. 30cm, </t>
    </r>
    <r>
      <rPr>
        <sz val="10"/>
        <rFont val="Calibri"/>
        <family val="2"/>
        <charset val="238"/>
      </rPr>
      <t>ƛ</t>
    </r>
    <r>
      <rPr>
        <sz val="10"/>
        <rFont val="Arial CE"/>
        <family val="2"/>
        <charset val="238"/>
      </rPr>
      <t xml:space="preserve"> 0,04 W/mK,  kot npr. NATUROLL PLUS ali enavredno, kompletno s polaganjem parne zapore in paropropustne folije in  z vsemi pomožnimi deli in prenosi.</t>
    </r>
  </si>
  <si>
    <r>
      <rPr>
        <b/>
        <sz val="10"/>
        <rFont val="Arial CE"/>
        <charset val="238"/>
      </rPr>
      <t>PV1</t>
    </r>
    <r>
      <rPr>
        <sz val="10"/>
        <rFont val="Arial CE"/>
        <charset val="238"/>
      </rPr>
      <t xml:space="preserve"> Dobava in montaža enokrilnih, notranjih, zastekljenih protipožarnih vrat z obsvetlobo v alu okvirju. Požarna vrata požarne odpornosti 30 min., dim. 1,20+1,45/2,60 m, svetla širina prehoda 1,10 m. Obsvetloba in krilo  zastekljena s požarnim steklom. Barva okvirja antracit. Končno izbiro barve potrdi projektant.
Zidarska odprtina 2,6/2,6 m.                         Oprema:   samozapiralo, nasadila, evakuacijska ključavnica, evakuacijska kljuka (kljuka v smeri evakuacije za odpiranje z eno potezo oz. z eno roko, ključavnica, ki omogoča odpiranje vrat v smeri evakuacije brez ključa). Montaža kljuke na notranji strani vrat je na višini, da otrok ne more odpreti vrat z notranje strani (1,50 m). Vrata morajo imeti na strani, kjer so nameščeni tečaji, zaščito pred poškodbo prstov na roki.
*Nasadila: tri nastavljiva nasadila, ki zagotavljajo dolgoročno in nemoteno rokovanje z vrati. Pritličje in nadstropje požarno stopnišče</t>
    </r>
  </si>
  <si>
    <r>
      <t xml:space="preserve">PV2  </t>
    </r>
    <r>
      <rPr>
        <sz val="10"/>
        <rFont val="Arial CE"/>
        <charset val="238"/>
      </rPr>
      <t>Dobava in montaža enokrilnih lesenih, protipožarnih vrat v kovinskem podboju požarne odpornosti 30 min. (EI30-C). Gradbena odprtina 1,10x2,25 m, svetla širina prehoda 1,01x2,20 m. Krilo polno. Vratno krilo in kovinski podboj bele barve. Debelina stene z ometom 29 cm.
Oprema:  samozapiralo, nasadila, evakuacijska ključavnica, evakuacijska kljuka (kljuka v smeri evakuacije za odpiranje z eno potezo oz. z eno roko, ključavnica, ki omogoča odpiranje vrat v smeri evakuacije brez ključa), s strani pokrite pasaže, kljuka stadardne izvedbe. Montaža kljuke na notranji strani vrat je na višini, da otrok ne more odpreti vrat z notranje strani (1,50 m).
*Nasadila: tri nastavljiva nasadila, ki zagotavljajo dolgoročno in nemoteno rokovanje z vrati. 
Pritličje: 1x (P.24)</t>
    </r>
  </si>
  <si>
    <r>
      <t xml:space="preserve">PV3  </t>
    </r>
    <r>
      <rPr>
        <sz val="10"/>
        <rFont val="Arial CE"/>
        <charset val="238"/>
      </rPr>
      <t>Dobava in montaža enokrilnih lesenih, evakuacijskih protipožarnih vrat v kovinskem podboju, požarne odpornosti 30 min. (EI30-C). Gradbena odprtina 1,20x2,25 m, svetla širina prehoda 1,11x2,20 m. Krilo polno. Vratno krilo in kovinski podboj bele barve. Debelina stene z ometom 29 cm.
Oprema:  samozapiralo, nasadila, kljuka stadardne izvedbe.  
*Nasadila: tri nastavljiva nasadila, ki zagotavljajo dolgoročno in nemoteno rokovanje z vrati. 
Nadstropje: 1x (N.17)</t>
    </r>
  </si>
  <si>
    <r>
      <t xml:space="preserve">Dobava in polaganje talne keramike dim. 60x30 cm v prostorih razdelilne kuhinje, kompletno z zaokrožnicami min 1,5 cm na stiku stena-strop in fugiranjem z 
epoksidno fugirno maso, na lepilo, kompletno s pripravo lepila, fugirne mase ter vsemi pomožnimi deli in prenosi. 
</t>
    </r>
    <r>
      <rPr>
        <u/>
        <sz val="10"/>
        <rFont val="Arial"/>
        <family val="2"/>
        <charset val="238"/>
      </rPr>
      <t>Keramika</t>
    </r>
    <r>
      <rPr>
        <sz val="10"/>
        <rFont val="Arial"/>
        <family val="2"/>
        <charset val="238"/>
      </rPr>
      <t>: talne keramične ploščice predvidene za kuhinje, visoke trdnosti - razred R10, odporna na kisline, kemikalije.Keramika po izbiri projektanta. Keramika srednjega cenovnega razreda.
Keramika obračunana po površini tal, pri naročilu keramike potrebno upoštevati odpadek za rezanje 5% površine.</t>
    </r>
  </si>
  <si>
    <r>
      <t xml:space="preserve">Dobava in polaganje talne keramike dim. 60x30 cm deb. do 10 mm na lepilo, kompletno s pripravo lepila in vsemi pomožnimi deli in prenosi.                                                           </t>
    </r>
    <r>
      <rPr>
        <u/>
        <sz val="10"/>
        <rFont val="Arial CE"/>
        <charset val="238"/>
      </rPr>
      <t>Keramika</t>
    </r>
    <r>
      <rPr>
        <sz val="10"/>
        <rFont val="Arial CE"/>
        <charset val="238"/>
      </rPr>
      <t>: talne keramične ploščice razred R10. Keramika po izbiri projektanta. Keramika srednjega cenovnega razreda.
Keramika obračunana po površini tal, pri naročilu keramike potrebno upoštevati odpadek za rezanje 5% površine.</t>
    </r>
  </si>
  <si>
    <r>
      <t xml:space="preserve">Dobava in polaganja talne keramike dim. 60x120 cm deb. do 10 mm  na lepilo, kompletno s pripravo lepila in vsemi pomožnimi deli in prenosi.                                                           </t>
    </r>
    <r>
      <rPr>
        <u/>
        <sz val="10"/>
        <rFont val="Arial CE"/>
        <charset val="238"/>
      </rPr>
      <t>Keramika</t>
    </r>
    <r>
      <rPr>
        <sz val="10"/>
        <rFont val="Arial CE"/>
        <charset val="238"/>
      </rPr>
      <t>: talne keramične ploščice razred R9. Keramika po izbiri projektanta. Keramika  srednjega cenovnega razreda.
Keramika obračunana po površini tal, pri naročilu keramike potrebno upoštevati odpadek za rezanje 5% površine.</t>
    </r>
  </si>
  <si>
    <r>
      <t xml:space="preserve">Dobava in polaganja talne keramike dim. 60x30 cm deb. do 10 mm na lepilo, kompletno s pripravo lepila in vsemi pomožnimi deli in prenosi.                                                           </t>
    </r>
    <r>
      <rPr>
        <u/>
        <sz val="10"/>
        <rFont val="Arial CE"/>
        <charset val="238"/>
      </rPr>
      <t>Keramika</t>
    </r>
    <r>
      <rPr>
        <sz val="10"/>
        <rFont val="Arial CE"/>
        <charset val="238"/>
      </rPr>
      <t>: talne keramične ploščice razred R9. Keramika po izbiri projektanta. Keramika srednjega cenovnega razreda.
Keramika obračunana po površini tal, pri naročilu keramike potrebno upoštevati odpadek za rezanje 5% površine.</t>
    </r>
  </si>
  <si>
    <r>
      <t xml:space="preserve">Oblaganje dvoramnih stopnic širine kraka 145 cm, stopnica 30/17.75 cm s talno keramiko z </t>
    </r>
    <r>
      <rPr>
        <b/>
        <sz val="10"/>
        <rFont val="Arial CE"/>
        <charset val="238"/>
      </rPr>
      <t>zaobljenim</t>
    </r>
    <r>
      <rPr>
        <sz val="10"/>
        <rFont val="Arial CE"/>
        <charset val="238"/>
      </rPr>
      <t xml:space="preserve"> protizdrsnim robom, ploščice debeline do 10 mm polagane na lepilo, kompletno s pripravo lepila, kotniki, fugiranjem in vsemi pomožnimi deli in prenosi. Talne keramične ploščice razred R9 .                    </t>
    </r>
    <r>
      <rPr>
        <u/>
        <sz val="10"/>
        <rFont val="Arial CE"/>
        <charset val="238"/>
      </rPr>
      <t>Keramika</t>
    </r>
    <r>
      <rPr>
        <sz val="10"/>
        <rFont val="Arial CE"/>
        <charset val="238"/>
      </rPr>
      <t xml:space="preserve"> po izbiri projektanta. Keramika  srednjega cenovnega razreda.
Keramika obračunana po površini tal, pri naročilu keramike potrebno upoštevati odpadek za rezanje 5% površine.</t>
    </r>
  </si>
  <si>
    <r>
      <t xml:space="preserve">Dobava in polaganja večbarvne talne keramike dim. 30x30 cm deb. do 10 mm na lepilo, kompletno s pripravo lepila in vsemi pomožnimi deli in prenosi.                                                           </t>
    </r>
    <r>
      <rPr>
        <u/>
        <sz val="10"/>
        <rFont val="Arial CE"/>
        <charset val="238"/>
      </rPr>
      <t>Keramika</t>
    </r>
    <r>
      <rPr>
        <sz val="10"/>
        <rFont val="Arial CE"/>
        <charset val="238"/>
      </rPr>
      <t>: talne keramične ploščice razred R10. Keramika po izbiri projektanta. Keramika srednjega cenovnega razreda.
Keramika obračunana po površini tal, pri naročilu keramike potrebno upoštevati odpadek za rezanje 5% površine.</t>
    </r>
  </si>
  <si>
    <r>
      <rPr>
        <b/>
        <sz val="10"/>
        <rFont val="Arial CE"/>
        <charset val="238"/>
      </rPr>
      <t xml:space="preserve">o1 </t>
    </r>
    <r>
      <rPr>
        <sz val="10"/>
        <rFont val="Arial CE"/>
        <charset val="238"/>
      </rPr>
      <t>Dobava in montaža</t>
    </r>
    <r>
      <rPr>
        <b/>
        <sz val="10"/>
        <rFont val="Arial CE"/>
        <charset val="238"/>
      </rPr>
      <t xml:space="preserve"> e</t>
    </r>
    <r>
      <rPr>
        <sz val="10"/>
        <rFont val="Arial CE"/>
        <charset val="238"/>
      </rPr>
      <t xml:space="preserve">nokrilnega okna s PVC notranjo okensko polico širine do 18 cm v PVC okvirju, debeline okvirja 85/85mm (5 komorni), zastekljeno s troslojnim steklom, prehodnost stekla Ug = 0,7 W/m2K in prehodnost okvirja Uw = 0,88 W/m2K. Zasteklitev 4-12-4-12-4
Barva okvirja:  RAL 7043, barva police v barvi okna
Odpiranje okoli obeh osi. Gradbena odprtina 60/100 cm. Ral montaža. Steklene površine oblepljene s folijo - potisk po izbiri projektanta .
</t>
    </r>
  </si>
  <si>
    <r>
      <rPr>
        <b/>
        <sz val="10"/>
        <rFont val="Arial CE"/>
        <charset val="238"/>
      </rPr>
      <t xml:space="preserve">o2 </t>
    </r>
    <r>
      <rPr>
        <sz val="10"/>
        <rFont val="Arial CE"/>
        <charset val="238"/>
      </rPr>
      <t>Dobava in montaža</t>
    </r>
    <r>
      <rPr>
        <b/>
        <sz val="10"/>
        <rFont val="Arial CE"/>
        <charset val="238"/>
      </rPr>
      <t xml:space="preserve"> e</t>
    </r>
    <r>
      <rPr>
        <sz val="10"/>
        <rFont val="Arial CE"/>
        <charset val="238"/>
      </rPr>
      <t xml:space="preserve">nokrilnega okna s PVC notranjo okensko polico širine do 18 cm v PVC okvirju, debeline okvirja 85/85mm (5 komorni), zastekljeno s troslojnim steklom, prehodnost stekla Ug = 0,7 W/m2K in prehodnost okvirja Uw = 0,88 W/m2K. Zasteklitev 4-12-4-12-4
Barva okvirja:  RAL 7043 , barva police v barvi okna
Odpiranje okoli obeh osi. Gradbena odprtina 100/100 cm. Ral montaža.Steklene površine oblepljene s folijo - potisk po izbiri projektanta.
</t>
    </r>
  </si>
  <si>
    <r>
      <rPr>
        <b/>
        <sz val="10"/>
        <rFont val="Arial CE"/>
        <charset val="238"/>
      </rPr>
      <t xml:space="preserve">o3 </t>
    </r>
    <r>
      <rPr>
        <sz val="10"/>
        <rFont val="Arial CE"/>
        <charset val="238"/>
      </rPr>
      <t>Dobava in montaža</t>
    </r>
    <r>
      <rPr>
        <b/>
        <sz val="10"/>
        <rFont val="Arial CE"/>
        <charset val="238"/>
      </rPr>
      <t xml:space="preserve"> e</t>
    </r>
    <r>
      <rPr>
        <sz val="10"/>
        <rFont val="Arial CE"/>
        <charset val="238"/>
      </rPr>
      <t xml:space="preserve">nokrilnega okna s PVC notranjo okensko polico širine do 18 cm v PVC okvirju, debeline okvirja 85/85mm (5 komorni), zastekljeno s troslojnim steklom, prehodnost stekla Ug = 0,7 W/m2K in prehodnost okvirja Uw = 0,88 W/m2K. Zasteklitev 4-12-4-12-4
Barva okvirja:  RAL 7043, barva police v barvi okna 
Odpiranje okoli obeh osi. Gradbena odprtina 100/60 cm. Ral montaža.Steklene površine oblepljene s folijo - potisk po izbiri projektanta.
</t>
    </r>
  </si>
  <si>
    <r>
      <rPr>
        <b/>
        <sz val="10"/>
        <rFont val="Arial CE"/>
        <charset val="238"/>
      </rPr>
      <t xml:space="preserve">o4 </t>
    </r>
    <r>
      <rPr>
        <sz val="10"/>
        <rFont val="Arial CE"/>
        <charset val="238"/>
      </rPr>
      <t>Dobava in montaža</t>
    </r>
    <r>
      <rPr>
        <b/>
        <sz val="10"/>
        <rFont val="Arial CE"/>
        <charset val="238"/>
      </rPr>
      <t xml:space="preserve"> e</t>
    </r>
    <r>
      <rPr>
        <sz val="10"/>
        <rFont val="Arial CE"/>
        <charset val="238"/>
      </rPr>
      <t xml:space="preserve">nokrilnega okna s PVC notranjo okensko polico širine do 18 cm v PVC okvirju, debelina okvirja 85/85mm (5 komorni, )zastekljeno s troslojnim steklom, prehodnost stekla Ug = 0,7 W/m2K in prehodnost okvirja Uw = 0,88 W/m2K. Zasteklitev 4-12-4-12-4
Barva okvirja: RAL 7043, barva police v barvi okna
Odpiranje okoli obeh osi. Gradbena odprtina 80/80 cm. Ral montaža. Steklene površine na enem oknu oblepljene s folijo - potisk po izbiri projektanta.
</t>
    </r>
  </si>
  <si>
    <r>
      <rPr>
        <b/>
        <sz val="10"/>
        <rFont val="Arial CE"/>
        <charset val="238"/>
      </rPr>
      <t xml:space="preserve">o5 </t>
    </r>
    <r>
      <rPr>
        <sz val="10"/>
        <rFont val="Arial CE"/>
        <charset val="238"/>
      </rPr>
      <t>Dobava in montaža</t>
    </r>
    <r>
      <rPr>
        <b/>
        <sz val="10"/>
        <rFont val="Arial CE"/>
        <charset val="238"/>
      </rPr>
      <t xml:space="preserve"> e</t>
    </r>
    <r>
      <rPr>
        <sz val="10"/>
        <rFont val="Arial CE"/>
        <charset val="238"/>
      </rPr>
      <t xml:space="preserve">nokrilnega okna s PVC notranjo okensko polico širine do 18 cm v PVC okvirju, debelina okvirja 85/85mm (5 komorni), zastekljeno s troslojnim steklom, prehodnost stekla Ug = 0,7 W/m2K in prehodnost okvirja Uw = 0,88 W/m2K. Zasteklitev 4-12-4-12-4
Barva okvirja:RAL 7043, barva police v barvi okna 
Odpiranje okoli obeh osi. Gradbena odprtina 140/140 cm. Ral montaža. Steklene površine oblepljene s folijo - potisk po izbiri projektanta.
</t>
    </r>
  </si>
  <si>
    <r>
      <rPr>
        <b/>
        <sz val="10"/>
        <rFont val="Arial CE"/>
        <charset val="238"/>
      </rPr>
      <t xml:space="preserve">o8 </t>
    </r>
    <r>
      <rPr>
        <sz val="10"/>
        <rFont val="Arial CE"/>
        <charset val="238"/>
      </rPr>
      <t>Dobava in montaža</t>
    </r>
    <r>
      <rPr>
        <b/>
        <sz val="10"/>
        <rFont val="Arial CE"/>
        <charset val="238"/>
      </rPr>
      <t xml:space="preserve"> e</t>
    </r>
    <r>
      <rPr>
        <sz val="10"/>
        <rFont val="Arial CE"/>
        <charset val="238"/>
      </rPr>
      <t>nokrilnega okna s PVC notranjo okensko polico širine do 18 cm v PVC okvirju, debelina okvirja 85/85mm (5 komorni), zastekljeno s troslojnim steklom, prehodnost stekla Ug = 0,7 W/m2K in prehodnost okvirja Uw = 0,88 W/m2K. Zasteklitev 4-12-4-12-4. Okno z dvemi polji. Zgornje polje dim. 120/100 cm z odpiranjem okoli obeh osi, spodnje polje dim. 120/60 cm, fiksno zastekljeno z varnostnim steklom (obojestransko lepljeno steklo LS 64.2+4+44.2). Barva okvirja:  RAL 7043, barva police v barvi okna. Ročka za odpiranje na spodnji strani krila.
Gradbena odprtina 120/160 cm. Ral montaža. Okno z zunanjimi zatemnitvenimi senčili na električni pogon s predokensko izvedbo podometne omarice (kot npr. Žaluzija KRPAN s podometno masko (lamela C-80) enakovredno). 
Barva senčil v barvi okna, končno barvo in delitev določi projektant.</t>
    </r>
  </si>
  <si>
    <r>
      <rPr>
        <b/>
        <sz val="10"/>
        <rFont val="Arial CE"/>
        <charset val="238"/>
      </rPr>
      <t xml:space="preserve">o7 </t>
    </r>
    <r>
      <rPr>
        <sz val="10"/>
        <rFont val="Arial CE"/>
        <charset val="238"/>
      </rPr>
      <t>Dobava in montaža</t>
    </r>
    <r>
      <rPr>
        <b/>
        <sz val="10"/>
        <rFont val="Arial CE"/>
        <charset val="238"/>
      </rPr>
      <t xml:space="preserve"> e</t>
    </r>
    <r>
      <rPr>
        <sz val="10"/>
        <rFont val="Arial CE"/>
        <charset val="238"/>
      </rPr>
      <t>nokrilnega okna s PVC notranjo okensko polico širine do 18 cm v PVC okvirju debeline okvirja 85/85mm (5 komorni), zastekljeno s troslojnim steklom, prehodnost stekla Ug = 0,7 W/m2K in prehodnost okvirja Uw = 0,88 W/m2K. Zasteklitev 4-12-4-12-4. Okno z dvemi polji. Zgornje polje dim. 60/100 cm z odpiranjem okoli obeh osi, spodnje polje dim. 60/60 cm fiksno zastekljeno z varnostnim steklom (obojestransko lepljeno steklo LS 64.2+4+44.2). Barva okvirja:  RAL 7043, barva police v barvi okna. Ročka za odpiranje na spodnji strani krila.
Gradbena odprtina 60/160 cm. Ral montaža. Okno z zunanjimi zatemnitvenimi senčili na električni pogon s predokensko izvedbo podometne omarice (kot npr. Žaluzija KRPAN s podometno masko (lamela C-80) enakovredno). 
Barva senčil v barvi okna, končno barvo in delitev določi projektant.</t>
    </r>
  </si>
  <si>
    <r>
      <rPr>
        <b/>
        <sz val="10"/>
        <rFont val="Arial CE"/>
        <charset val="238"/>
      </rPr>
      <t xml:space="preserve">o6, o6" </t>
    </r>
    <r>
      <rPr>
        <sz val="10"/>
        <rFont val="Arial CE"/>
        <charset val="238"/>
      </rPr>
      <t>Dobava in montaža</t>
    </r>
    <r>
      <rPr>
        <b/>
        <sz val="10"/>
        <rFont val="Arial CE"/>
        <charset val="238"/>
      </rPr>
      <t xml:space="preserve"> e</t>
    </r>
    <r>
      <rPr>
        <sz val="10"/>
        <rFont val="Arial CE"/>
        <charset val="238"/>
      </rPr>
      <t>nokrilnega okna s PVC notranjo okensko polico širine do 18 cm v PVC okvirju, debelina okvirja 85/85mm (5 komorni, )zastekljeno s troslojnim steklom, prehodnost stekla Ug = 0,7 W/m2K in prehodnost okvirja Uw = 0,88 W/m2K. Zasteklitev 4-12-4-12-4. Delitev na tri polja. Zgornje polje dim. 135/65 cm z odpiranjem na višini 1.25 okoli obeh osi, spodnje polje dim 1,25/65 in stransko visoko polje dim 65/260 cm, fiksni zastekljeni z varnostnim steklom (obojestransko lepljeno steklo LS 64.2+4+44.2). Barva okvirja:  RAL 7043,  barva police v barvi okna.
Gradbena odprtina 160/260 cm. Ral montaža. Okno z zunanjimi zatemnitvenimi senčili na ročni pogon s predokensko izvedbo podometne omarice (kot npr. Žaluzija KRPAN s podometno masko (lamela C-80) ali enakovredno). Barva senčil v barvi okna, končno barvo in delitev okna določi projektant.</t>
    </r>
  </si>
  <si>
    <r>
      <rPr>
        <b/>
        <sz val="10"/>
        <rFont val="Arial CE"/>
        <charset val="238"/>
      </rPr>
      <t xml:space="preserve">o9 </t>
    </r>
    <r>
      <rPr>
        <sz val="10"/>
        <rFont val="Arial CE"/>
        <charset val="238"/>
      </rPr>
      <t>Dobava in montaža</t>
    </r>
    <r>
      <rPr>
        <b/>
        <sz val="10"/>
        <rFont val="Arial CE"/>
        <charset val="238"/>
      </rPr>
      <t xml:space="preserve"> e</t>
    </r>
    <r>
      <rPr>
        <sz val="10"/>
        <rFont val="Arial CE"/>
        <charset val="238"/>
      </rPr>
      <t>nokrilnega okna s PVC notranjo okensko polico širine do 18 cm v PVC okvirju, debelina okvirja 85/85mm (5 komorni), zastekljeno s troslojnim steklom, prehodnost stekla Ug = 0,7 W/m2K in prehodnost okvirja Uw = 0,88 W/m2K. Zasteklitev 4-12-4-12-4. Okno z dvemi polji. Zgornje polje dim. 130/160 cm z odpiranjem okoli horizontalne osi, spodnje polje dim. 130/60 cm, fiksno zastekljeno z varnostnim steklom -  obojestransko lepljeno steklo (LS 64.2+4+44.2). Barva okvirja:  RAL 7043 , barva police v barvi okna. Ročka za odpiranje na spodnji strani krila.
Gradbena odprtina 130/220 cm. Ral montaža. Okno z zunanjimi zatemnitvenimi senčili na električni  pogon s predokensko izvedbo podometne omarice (kot npr. Žaluzija KRPAN s podometno masko (lamela C-80) enakovredno). 
Barva senčil v barvi okna, končno barvo in delitev določi projektant.</t>
    </r>
  </si>
  <si>
    <r>
      <rPr>
        <b/>
        <sz val="10"/>
        <rFont val="Arial CE"/>
        <charset val="238"/>
      </rPr>
      <t xml:space="preserve">o10 </t>
    </r>
    <r>
      <rPr>
        <sz val="10"/>
        <rFont val="Arial CE"/>
        <charset val="238"/>
      </rPr>
      <t>Dobava in montaža</t>
    </r>
    <r>
      <rPr>
        <b/>
        <sz val="10"/>
        <rFont val="Arial CE"/>
        <charset val="238"/>
      </rPr>
      <t xml:space="preserve"> e</t>
    </r>
    <r>
      <rPr>
        <sz val="10"/>
        <rFont val="Arial CE"/>
        <charset val="238"/>
      </rPr>
      <t xml:space="preserve">nokrilnega okna s PVC notranjo okensko polico širine do 18 cm v PVC okvirju, debelina okvirja 85/85mm (5 komorni), zastekljeno s troslojnim steklom, prehodnost stekla Ug = 0,7 W/m2K in prehodnost okvirja Uw = 0,88 W/m2K. Zasteklitev 4-12-4-12-4. Okno z dvemi fiksnimi polji, zgornje polje dim. 245/160 cm, spodnje polje dim. 245/60 cm, spodnje zastekljeno z varnostnim steklom (obojestransko lepljeno steklo LS 64.2+4+44.2). Barva okvirja:  RAL 7043 , barva police v barvi okna.
Gradbena odprtina 130/220 cm. Ral montaža. Okno z zunanjimi zatemnitvenimi senčili na električni pogon s predokensko izvedbo podometne omarice (kot npr. Žaluzija KRPAN s podometno masko (lamela C-80) enakovredno). 
Barva senčil v barvi okna, končno barvo in delitev določi projektant.
</t>
    </r>
  </si>
  <si>
    <r>
      <rPr>
        <b/>
        <sz val="10"/>
        <rFont val="Arial CE"/>
        <charset val="238"/>
      </rPr>
      <t xml:space="preserve">o11 </t>
    </r>
    <r>
      <rPr>
        <sz val="10"/>
        <rFont val="Arial CE"/>
        <charset val="238"/>
      </rPr>
      <t>Dobava in montaža</t>
    </r>
    <r>
      <rPr>
        <b/>
        <sz val="10"/>
        <rFont val="Arial CE"/>
        <charset val="238"/>
      </rPr>
      <t xml:space="preserve"> e</t>
    </r>
    <r>
      <rPr>
        <sz val="10"/>
        <rFont val="Arial CE"/>
        <charset val="238"/>
      </rPr>
      <t xml:space="preserve">nokrilnega okna s PVC notranjo okensko polico širine do 18 cm v PVC okvirju, debelina okvirja 85/85mm (5 komorni), zastekljeno s troslojnim steklom, prehodnost stekla Ug = 0,7 W/m2K in prehodnost okvirja Uw = 0,88 W/m2K. Zasteklitev 4-12-4-12-4. 
Barva okvirja: RAL 7043, barva police v barvi okna.
Odpiranje okoli obeh osi. Gradbena odprtina 140/100 cm. Ral montaža. 
Okno z zunanjimi zatemnitvenimi senčili na ročni pogon s predokensko izvedbo podometne omarice (kot npr. Žaluzija KRPAN s podometno masko (lamela C-80) enakovredno). 
Barva senčil v barvi okna, končno 
barvo določi projektant.
</t>
    </r>
  </si>
  <si>
    <r>
      <rPr>
        <b/>
        <sz val="10"/>
        <rFont val="Arial CE"/>
        <charset val="238"/>
      </rPr>
      <t xml:space="preserve">o12 </t>
    </r>
    <r>
      <rPr>
        <sz val="10"/>
        <rFont val="Arial CE"/>
        <charset val="238"/>
      </rPr>
      <t>Dobava in montaža</t>
    </r>
    <r>
      <rPr>
        <b/>
        <sz val="10"/>
        <rFont val="Arial CE"/>
        <charset val="238"/>
      </rPr>
      <t xml:space="preserve"> e</t>
    </r>
    <r>
      <rPr>
        <sz val="10"/>
        <rFont val="Arial CE"/>
        <charset val="238"/>
      </rPr>
      <t xml:space="preserve">nokrilnega okna s PVC notranjo okensko polico širine do 18 cm v PVC okvirju, debelina okvirja 85/85mm (5 komorni), zastekljeno s troslojnim steklom, prehodnost stekla Ug = 0,7 W/m2K in prehodnost okvirja Uw = 0,88 W/m2K. Zasteklitev 4-12-4-12-4. Okno z dvemi polji. Zgornje polje dim. 80/100 cm z odpiranjem okoli obeh osi, spodnje polje dim. 80/60 cm fiksno. Barva okvirja:  RAL 7043, barva police v barvi okna.  Ročka za odpiranje na spodnji strani krila.
Gradbena odprtina 80/160 cm. Ral montaža. Okno z zunanjimi zatemnitvenimi senčili na električni pogon s predokensko izvedbo podometne omarice (kot npr. Žaluzija KRPAN s podometno masko (lamela C-80) enakovredno). 
Barva senčil v barvi okna, končno barvo in delitev določi projektant.
</t>
    </r>
  </si>
  <si>
    <r>
      <rPr>
        <b/>
        <sz val="10"/>
        <rFont val="Arial CE"/>
        <charset val="238"/>
      </rPr>
      <t xml:space="preserve">o13 </t>
    </r>
    <r>
      <rPr>
        <sz val="10"/>
        <rFont val="Arial CE"/>
        <charset val="238"/>
      </rPr>
      <t>Dobava in montaža</t>
    </r>
    <r>
      <rPr>
        <b/>
        <sz val="10"/>
        <rFont val="Arial CE"/>
        <charset val="238"/>
      </rPr>
      <t xml:space="preserve"> e</t>
    </r>
    <r>
      <rPr>
        <sz val="10"/>
        <rFont val="Arial CE"/>
        <charset val="238"/>
      </rPr>
      <t>nokrilnega okna s PVC notranjo okensko polico širine do 18 cm v PVC okvirju, debelina okvirja 85/85mm (5 komorni), zastekljeno s troslojnim steklom, prehodnost stekla Ug = 0,7 W/m2K in prehodnost okvirja Uw = 0,88 W/m2K. Zasteklitev 4-12-4-12-4. 
Okno z dvemi polji. Zgornje polje dim. 140/100 cm z odpiranjem okoli obeh osi, spodnje polje dim. 140/60 cm z odpiranjem okoli horizontalne osi. Barva okvirja:  RAL 7043, barva police v barvi okna. Ročka za odpiranje na spodnji strani krila.
Gradbena odprtina 140/160 cm. Ral montaža. Okno z zunanjimi zatemnitvenimi senčili na električni pogon s predokensko izvedbo podometne omarice (kot npr. Žaluzija KRPAN s podometno masko (lamela C-80) enakovredno). 
Barva senčil v barvi okna, končno barvo in delitev določi projektant.</t>
    </r>
  </si>
  <si>
    <r>
      <rPr>
        <b/>
        <sz val="10"/>
        <rFont val="Arial CE"/>
        <charset val="238"/>
      </rPr>
      <t xml:space="preserve">o14 </t>
    </r>
    <r>
      <rPr>
        <sz val="10"/>
        <rFont val="Arial CE"/>
        <charset val="238"/>
      </rPr>
      <t>Dobava in montaža</t>
    </r>
    <r>
      <rPr>
        <b/>
        <sz val="10"/>
        <rFont val="Arial CE"/>
        <charset val="238"/>
      </rPr>
      <t xml:space="preserve"> </t>
    </r>
    <r>
      <rPr>
        <sz val="10"/>
        <rFont val="Arial CE"/>
        <charset val="238"/>
      </rPr>
      <t>dvokrilnega okna s PVC notranjo okensko polico širine do 18 cm v PVC okvirju, debelina okvirja 85/85mm (5 komorni), zastekljeno s troslojnim steklom, prehodnost stekla Ug = 0,7 W/m2K in prehodnost okvirja Uw = 0,88 W/m2K. Zasteklitev 4-12-4-12-4.  Okno z dvemi polji. Zgornje polje dim. 280/100 cm z odpiranjem okoli obeh osi, spodnje polje dim. 280/60 cm z odpiranjem okoli horizontalne osi, zastekljeno z varnostnim steklom (obojestransko lepljeno steklo LS 64.2+4+44.2). Barva okvirja:  RAL 7043, barva police v barvi okna. Ročka za odpiranje okna v spodnji coni.
Gradbena odprtina 280/160 cm. Ral montaža. Okno z zunanjimi zatemnitvenimi senčili na električni  pogon s predokensko izvedbo podometne omarice (kot npr. Žaluzija KRPAN s podometno masko (lamela C-80) enakovredno). 
Barva senčil v barvi okna, končno barvo in delitve določi projektant.</t>
    </r>
  </si>
  <si>
    <r>
      <rPr>
        <b/>
        <sz val="10"/>
        <rFont val="Arial CE"/>
        <charset val="238"/>
      </rPr>
      <t xml:space="preserve">SS1 </t>
    </r>
    <r>
      <rPr>
        <sz val="10"/>
        <rFont val="Arial CE"/>
        <charset val="238"/>
      </rPr>
      <t>Dobava in montaža</t>
    </r>
    <r>
      <rPr>
        <b/>
        <sz val="10"/>
        <rFont val="Arial CE"/>
        <charset val="238"/>
      </rPr>
      <t xml:space="preserve"> </t>
    </r>
    <r>
      <rPr>
        <sz val="10"/>
        <rFont val="Arial CE"/>
        <charset val="238"/>
      </rPr>
      <t>steklene stene</t>
    </r>
    <r>
      <rPr>
        <b/>
        <sz val="10"/>
        <rFont val="Arial CE"/>
        <charset val="238"/>
      </rPr>
      <t xml:space="preserve"> </t>
    </r>
    <r>
      <rPr>
        <sz val="10"/>
        <rFont val="Arial CE"/>
        <charset val="238"/>
      </rPr>
      <t xml:space="preserve">v PVC okvirju, debelina okvirja 85/85mm (5 komorni), zastekljeno s troslojnim steklom, prehodnost stekla Ug = 0,7 W/m2K in prehodnost okvirja Uw = 0,88 W/m2K. Zasteklitev 4-12-4-12-4. Steklena stena z vrati dim. 1,10/2,10 m zastekljenimi z varnostnim steklom,  nadsvetlobo dim. 1,10/0,70 m z odpiranjem okoli horizontalne osi in obsvetlobo širine 1,10 m, deljeno na dve polji. Spodnje polje  dim. 1,10/1,25 m, fiksno  zastekljeno z varnostnim steklom (obojestransko lepljeno steklo LS 64.2+4+44.2), zgornje polje z odpiranjem okoli obeh osi. Barva okvirja: RAL 704 .Gradbena odprtina 220/280 cm. Ral montaža. Okno z zunanjimi
zatemnitvenimi senčili na električni pogon s predokensko izvedbo podometne omarice (kot npr. Žaluzija KRPAN s podometno masko (lamela C-80) enakovredno). 
Barva senčil v barvi okna, končno barvo določi projektant. Vrata, na strani kjer so nameščeni tečaji, morajo imeti zaščito pred poškodbo prstov na roki. Montaža kljuke na notranji strani vrat je na višini, da otrok ne more odpreti vrat z notranje strani (1,50 m). Montaža ročke za odpiranje visokega okna na spodnjem delu, ročaj za odpiranje nadsvetlobe. </t>
    </r>
  </si>
  <si>
    <r>
      <rPr>
        <b/>
        <sz val="10"/>
        <rFont val="Arial CE"/>
        <charset val="238"/>
      </rPr>
      <t xml:space="preserve">SS2 </t>
    </r>
    <r>
      <rPr>
        <sz val="10"/>
        <rFont val="Arial CE"/>
        <charset val="238"/>
      </rPr>
      <t>Dobava in montaža</t>
    </r>
    <r>
      <rPr>
        <b/>
        <sz val="10"/>
        <rFont val="Arial CE"/>
        <charset val="238"/>
      </rPr>
      <t xml:space="preserve"> </t>
    </r>
    <r>
      <rPr>
        <sz val="10"/>
        <rFont val="Arial CE"/>
        <charset val="238"/>
      </rPr>
      <t>steklene stene</t>
    </r>
    <r>
      <rPr>
        <b/>
        <sz val="10"/>
        <rFont val="Arial CE"/>
        <charset val="238"/>
      </rPr>
      <t xml:space="preserve"> </t>
    </r>
    <r>
      <rPr>
        <sz val="10"/>
        <rFont val="Arial CE"/>
        <charset val="238"/>
      </rPr>
      <t xml:space="preserve">v PVC okvirju, debelina okvirja 85/85mm (5 komorni), zastekljene s troslojnim steklom, prehodnost stekla Ug = 0,7 W/m2K in prehodnost okvirja Uw = 0,88 W/m2K. Zasteklitev 4-12-4-12-4. Steklena stena deljena na tri polja, zgornje polje  dim. 190/155 cm z odpiranjem na višini 1.25 m okoli obeh osi, spodnje polje dim. 125/190 cm in stransko visoko polje dim. 110/280 cm, fiksni  zastekljeni z varnostnim steklom (obojestransko lepljeno steklo LS 64.2+4+44.2). Barva okvirja: RAL 7043. Ročka za odpiranje na spodnji strani krila.
Gradbena odprtina 300/280 cm. Ral montaža. Okno z zunanjimi zatemnitvenimi senčili na električni pogon s predokensko izvedbo podometne omarice (kot npr. Žaluzija KRPAN s podometno masko (lamela C-80) enakovredno). 
Barva senčil v barvi okna, končno barvo in delitev določi projektant. </t>
    </r>
  </si>
  <si>
    <r>
      <rPr>
        <b/>
        <sz val="10"/>
        <rFont val="Arial CE"/>
        <charset val="238"/>
      </rPr>
      <t xml:space="preserve">SS3 </t>
    </r>
    <r>
      <rPr>
        <sz val="10"/>
        <rFont val="Arial CE"/>
        <charset val="238"/>
      </rPr>
      <t>Dobava in montaža</t>
    </r>
    <r>
      <rPr>
        <b/>
        <sz val="10"/>
        <rFont val="Arial CE"/>
        <charset val="238"/>
      </rPr>
      <t xml:space="preserve"> </t>
    </r>
    <r>
      <rPr>
        <sz val="10"/>
        <rFont val="Arial CE"/>
        <charset val="238"/>
      </rPr>
      <t>steklene stene</t>
    </r>
    <r>
      <rPr>
        <b/>
        <sz val="10"/>
        <rFont val="Arial CE"/>
        <charset val="238"/>
      </rPr>
      <t xml:space="preserve"> z </t>
    </r>
    <r>
      <rPr>
        <sz val="10"/>
        <rFont val="Arial CE"/>
        <charset val="238"/>
      </rPr>
      <t>dvemi vrati za izhod na teraso</t>
    </r>
    <r>
      <rPr>
        <b/>
        <sz val="10"/>
        <rFont val="Arial CE"/>
        <charset val="238"/>
      </rPr>
      <t xml:space="preserve"> </t>
    </r>
    <r>
      <rPr>
        <sz val="10"/>
        <rFont val="Arial CE"/>
        <charset val="238"/>
      </rPr>
      <t xml:space="preserve">v PVC okvirju, debelina okvirja 85/85mm (5 komorni), zastekljeno s troslojnim steklom, prehodnost stekla Ug = 0,7 W/m2K in prehodnost okvirja Uw = 0,88 W/m2K. Zasteklitev 4-12-4-12-4. Steklena stena deljena na 5 horizontalnih delov. Na skrajnih delih so vrata dim. 106/210 cm z nadsvetlobo dim.106/70 cm, sredinska dela, eden fiksen dim. 106/210cm z nadsvetlobo dim. 106/70 cm z odpiranjem okoli horizontalne osi, drugi sredinski del sestavljen iz spodnejga fiksnega polja dim. 182/125 cm in zgornjega polja dim. 182/155 cm z odpiranjem okoli obeh osi. Spodnja polja in vrata zastekljena z varnostnim steklom (obojestransko lepljeno steklo LS 64.2+4+44.2). Barva okvirja: RAL 7043. Gradbena odprtina 610/280 cm. Ral montaža. Okno z zunanjimi zatemnitvenimi senčili na električni pogon s predokensko izvedbo podometne omarice (kot npr. Žaluzija KRPAN s podometno masko (lamela C-80) enakovredno). Barva senčil v barvi okna, končno barvo in delitev določi projektant. Vrata, na strani kjer so nameščeni tečaji, morajo imeti zaščito pred poškodbo prstov na roki. Montaža kljuke na notranji strani vrat je na višini, da otrok ne more odpreti vrat z notranje strani (1,50 m). Montaža ročke za odpiranje visokega okna na spodnjem delu, ročaj za odpiranje nadsvetlobe. </t>
    </r>
  </si>
  <si>
    <r>
      <rPr>
        <b/>
        <sz val="10"/>
        <rFont val="Arial CE"/>
        <charset val="238"/>
      </rPr>
      <t xml:space="preserve">SS4 </t>
    </r>
    <r>
      <rPr>
        <sz val="10"/>
        <rFont val="Arial CE"/>
        <charset val="238"/>
      </rPr>
      <t>Dobava in montaža</t>
    </r>
    <r>
      <rPr>
        <b/>
        <sz val="10"/>
        <rFont val="Arial CE"/>
        <charset val="238"/>
      </rPr>
      <t xml:space="preserve"> </t>
    </r>
    <r>
      <rPr>
        <sz val="10"/>
        <rFont val="Arial CE"/>
        <charset val="238"/>
      </rPr>
      <t>steklene stene</t>
    </r>
    <r>
      <rPr>
        <b/>
        <sz val="10"/>
        <rFont val="Arial CE"/>
        <charset val="238"/>
      </rPr>
      <t xml:space="preserve"> z </t>
    </r>
    <r>
      <rPr>
        <sz val="10"/>
        <rFont val="Arial CE"/>
        <charset val="238"/>
      </rPr>
      <t>dvokrilnimi vrati dim 2x102/280 cm in obojestranskimi fiksnimi obsvetlobami dim 88/280cm in 168/280 cm v PVC okvirju, debelina okvirja 85/85mm. Zasteklitev varnostno steklo (obojestransko lepljeno steklo LS 44.2+4+44.2.). Barva okvirja: RAL 7043. Gradbena odprtina 480/280 cm. Ral montaža. Oprema: samozapiralo, evakuacijska kljuka (kljuka v smeri evakuacije za odpiranje z eno potezo oz. z eno roko, ključavnica, ki omogoča odpiranje vrat v smeri evakuacije brez ključa). Vrata, na strani kjer so nameščeni tečaji, morajo imeti zaščito pred poškodbo prstov na roki. Steklena stena pasaža.</t>
    </r>
  </si>
  <si>
    <r>
      <rPr>
        <b/>
        <sz val="10"/>
        <rFont val="Arial CE"/>
        <charset val="238"/>
      </rPr>
      <t xml:space="preserve">SS5 </t>
    </r>
    <r>
      <rPr>
        <sz val="10"/>
        <rFont val="Arial CE"/>
        <charset val="238"/>
      </rPr>
      <t>Dobava in montaža</t>
    </r>
    <r>
      <rPr>
        <b/>
        <sz val="10"/>
        <rFont val="Arial CE"/>
        <charset val="238"/>
      </rPr>
      <t xml:space="preserve"> </t>
    </r>
    <r>
      <rPr>
        <sz val="10"/>
        <rFont val="Arial CE"/>
        <charset val="238"/>
      </rPr>
      <t>steklene stene</t>
    </r>
    <r>
      <rPr>
        <b/>
        <sz val="10"/>
        <rFont val="Arial CE"/>
        <charset val="238"/>
      </rPr>
      <t xml:space="preserve"> s</t>
    </r>
    <r>
      <rPr>
        <sz val="10"/>
        <rFont val="Arial CE"/>
        <charset val="238"/>
      </rPr>
      <t xml:space="preserve"> PVC notranjo okensko polico širine do 18 cm v PVC okvirju, debelina okvirja 85/85mm (5 komorni), zastekljeno s troslojnim steklom, prehodnost stekla Ug = 0,7 W/m2K in prehodnost okvirja Uw = 0,88 W/m2K. Zasteklitev 4-12-4-12-4. 
Steklena stena deljena na 4 horizontalne dele. Trije deli širine 108 cm in en del širine 230 cm. Vsak del je deljen na dve polji, spodnji fiksni del višine 60 cm zastekljen z varnostnim steklom (obojestransko lepljeno steklo LS 64.2+4+44.2) in zgornji polji sta višine 120 cm, ki se pri ožjih delih odpirata okoli obeh osi, širši del pa je fiksen. Barva okvirja: RAL 7043. Barva police v barvi okna. Gradbena odprtina 550/280 cm. Ral montaža. Ročka za odpiranje na spodnji strani krila.
Okno z zunanjimi zatemnitvenimi senčili na električni pogon s predokensko izvedbo podometne omarice (kot npr. Žaluzija KRPAN s podometno masko (lamela C-80) enakovredno). 
Barva senčil v barvi okna, končno barvo in delitev določi projektant.</t>
    </r>
  </si>
  <si>
    <r>
      <rPr>
        <b/>
        <sz val="10"/>
        <rFont val="Arial CE"/>
        <charset val="238"/>
      </rPr>
      <t xml:space="preserve">SS6 </t>
    </r>
    <r>
      <rPr>
        <sz val="10"/>
        <rFont val="Arial CE"/>
        <charset val="238"/>
      </rPr>
      <t>Dobava in montaža</t>
    </r>
    <r>
      <rPr>
        <b/>
        <sz val="10"/>
        <rFont val="Arial CE"/>
        <charset val="238"/>
      </rPr>
      <t xml:space="preserve"> </t>
    </r>
    <r>
      <rPr>
        <sz val="10"/>
        <rFont val="Arial CE"/>
        <charset val="238"/>
      </rPr>
      <t>steklene stene</t>
    </r>
    <r>
      <rPr>
        <b/>
        <sz val="10"/>
        <rFont val="Arial CE"/>
        <charset val="238"/>
      </rPr>
      <t xml:space="preserve"> </t>
    </r>
    <r>
      <rPr>
        <sz val="10"/>
        <rFont val="Arial CE"/>
        <charset val="238"/>
      </rPr>
      <t xml:space="preserve">v PVC okvirju, debelina okvirja 85/85mm (5 komorni), zastekljeno s troslojnim steklom, prehodnost stekla Ug = 0,7 W/m2K in prehodnost okvirja Uw = 0,88 W/m2K. Zasteklitev 4-12-4-12-4. Steklena stena deljena na 5 horizontalnih delov. Na skrajnih delih vrata dim. 106/200 cm z nadsvetlobo dim. 106/70 cm, opremljena s ključavnico, namenjena izhodu za vzdrževanje, na drugi strani fiksna zasteklitev, sredinska dela, eden fiksen dim. 106/200 cm z nadsvetlobo dim. 106/70 cm z odpiranjem okoli horizontalne osi, drugi sredinski del setavljen iz spodnejga fiksnega polja dim. 182/125 cm in zgornjega polja dim 182/145 cm z odpiranjem okoli obeh osi. Spodnja polja in vrata zastekljena z varnostnim steklom (obojestransko lepljeno steklo LS 64.2+4+44.2). Barva okvirja: RAL 7043. Gradbena odprtina 610/270 cm. Ral montaža. Okno z zunanjim zatemnitvenimi senčili na električni pogon s predokensko izvedbo podometne omarice (kot npr. Žaluzija KRPAN s podometno masko (lamela C-80) enakovredno). Barva senčil v barvi okna, končno barvo in delitev določi projektant. Vrata, na strani kjer so nameščeni tečaji, morajo imeti zaščito pred poškodbo prstov na roki. Montaža kljuke na notranji strani vrat je na višini, da otrok ne more odpreti vrat z notranje strani (1,50 m). Montaža ročke za odpiranje visokega okna na spodnjem delu, ročaj za odpiranje nadsvetlobe.  </t>
    </r>
  </si>
  <si>
    <r>
      <rPr>
        <b/>
        <sz val="10"/>
        <rFont val="Arial CE"/>
        <charset val="238"/>
      </rPr>
      <t xml:space="preserve">SS7 </t>
    </r>
    <r>
      <rPr>
        <sz val="10"/>
        <rFont val="Arial CE"/>
        <charset val="238"/>
      </rPr>
      <t>Dobava in montaža</t>
    </r>
    <r>
      <rPr>
        <b/>
        <sz val="10"/>
        <rFont val="Arial CE"/>
        <charset val="238"/>
      </rPr>
      <t xml:space="preserve"> </t>
    </r>
    <r>
      <rPr>
        <sz val="10"/>
        <rFont val="Arial CE"/>
        <charset val="238"/>
      </rPr>
      <t>steklene stene</t>
    </r>
    <r>
      <rPr>
        <b/>
        <sz val="10"/>
        <rFont val="Arial CE"/>
        <charset val="238"/>
      </rPr>
      <t xml:space="preserve"> </t>
    </r>
    <r>
      <rPr>
        <sz val="10"/>
        <rFont val="Arial CE"/>
        <charset val="238"/>
      </rPr>
      <t>v PVC okvirju, debelina okvirja 85/85mm (5 komorni), zastekljeno s troslojnim steklom, prehodnost stekla Ug = 0,7 W/m2K in prehodnost okvirja Uw = 0,88 W/m2K. Zasteklitev 4-12-4-12-4. Steklena stena deljena na tri horizontalne dele. Dva dela širine 82 cm in del širine 156 cm. Vsak del je deljen na dve polji, spodnje fiksno polje višine 60 cm je zastekljeno z varnostnim steklom (obojestransko lepljeno steklo LS 64.2+4+44.2) in zgornje polje višine 120 cm, ki se pri ožjih delih odpirajo okoli obeh osi, širši del pa je fiksen. Barva okvirja: RAL 7043. Gradbena odprtina 550/280 cm. Ral montaža. Ročka za odpiranje krila v spodnji coni.Okno z zunanjimi zatemnitvenimi senčili na električni pogon s predokensko izvedbo podometne omarice (kot pr. Žaluzija KRPAN s podometno masko (lamela C-80) enakovredno). 
Barva senčil v barvi okna, končno barvo in delitev določi projektant.</t>
    </r>
  </si>
  <si>
    <r>
      <rPr>
        <b/>
        <sz val="10"/>
        <rFont val="Arial CE"/>
        <charset val="238"/>
      </rPr>
      <t xml:space="preserve">SV1 </t>
    </r>
    <r>
      <rPr>
        <sz val="10"/>
        <rFont val="Arial CE"/>
        <charset val="238"/>
      </rPr>
      <t>Dobava in montaža dvokrilnih vhodnih v PVC petkomornem profilu širine 85 mm. Krilo polno, sestavljeno iz gladkega izolacijskega polnila. Barva vrat RAL 7043. Vrata z dvojnim, trajno elastično tesnjenjem, cilindričnim vložkom, nasadili in aluminijastim pohodnim pragom. Gradbena odprtina 2,20/2,40 m. Toplotna prehodnost 1.26 W/m2K</t>
    </r>
  </si>
  <si>
    <r>
      <rPr>
        <b/>
        <sz val="10"/>
        <rFont val="Arial CE"/>
        <charset val="238"/>
      </rPr>
      <t xml:space="preserve">VV1 </t>
    </r>
    <r>
      <rPr>
        <sz val="10"/>
        <rFont val="Arial CE"/>
        <charset val="238"/>
      </rPr>
      <t xml:space="preserve"> Dobava in montaža enokrilnih, vhodnih, zastekljenih vrat z obsvetlobo v PVC okvirju deb. 85/85mm,  gradbena odprtina dim.1,2+1,60/2,6 m, svetla širina prehoda 1,10 m. Obsvetloba in krilo zastekljena z varnostnim steklom (obojestransko lepljeno steklo LS 44.2+4+44.2). Barva okvirja antracit. Končno izbiro barve potrdi projektant.
Zidarska odprtina 2,8/2,6 m.                         
Oprema: Samozapiralo, evakuacijska kljuka (kljuka v smeri evakuacije za odpiranje z eno potezo oz. z eno roko, ključavnica, ki omogoča odpiranje vrat v smeri evakuacije brez ključa). Montaža kljuke na notranji strani vrat je na višini, da otrok ne more odpreti vrat z notranje strani (1,50 m). Vrata, na strani kjer so nameščeni tečaji, morajo imeti zaščito pred poškodbo prstov na roki. Ključavnica z elektromagnetnim odpiranjem.  Pritličje:2x (P.01,P.14 ) Toplotna prehodnost 1.26 W/m2K
</t>
    </r>
  </si>
  <si>
    <t xml:space="preserve">Barvanje sten z akrilno paropropustno pralno barvo do višine 1.2 m v igralnicah in garderobah, kompletno z dobavo materiala, pripravo barve ter vsemi pomožnimi deli in prenosi. </t>
  </si>
  <si>
    <t>Vpisati ponujeno membransko varjeno folijo (kot npr. SIKA, Protan ali Sarnafil folija ali enakovredno) skupaj za postavke 1, 2, 3 in 4</t>
  </si>
  <si>
    <t>Priprava dokumentacije za potrebe izdelave PID vključno z vsemi vrisanimi shemami, spremembami, seznama z opisom sprememb ter predaja projektantu</t>
  </si>
  <si>
    <t>PONUJENA OPREMA OZ. MATERIAL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</si>
</sst>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1]_-;\-* #,##0.00\ [$€-1]_-;_-* &quot;-&quot;??\ [$€-1]_-;_-@_-"/>
    <numFmt numFmtId="165" formatCode="#,##0.00\ [$€-1]"/>
    <numFmt numFmtId="166" formatCode="_-&quot;€&quot;\ * #,##0.00_-;\-&quot;€&quot;\ * #,##0.00_-;_-&quot;€&quot;\ * &quot;-&quot;??_-;_-@_-"/>
    <numFmt numFmtId="167" formatCode="#,##0.00\ [$€-1];\-#,##0.00\ [$€-1]"/>
  </numFmts>
  <fonts count="27" x14ac:knownFonts="1">
    <font>
      <sz val="11"/>
      <color theme="1"/>
      <name val="Calibri"/>
      <family val="2"/>
      <charset val="238"/>
      <scheme val="minor"/>
    </font>
    <font>
      <sz val="11"/>
      <color theme="1"/>
      <name val="Calibri"/>
      <family val="2"/>
      <charset val="238"/>
      <scheme val="minor"/>
    </font>
    <font>
      <sz val="11"/>
      <color theme="1"/>
      <name val="Arial"/>
      <family val="2"/>
      <charset val="238"/>
    </font>
    <font>
      <b/>
      <sz val="14"/>
      <color theme="1"/>
      <name val="Arial"/>
      <family val="2"/>
      <charset val="238"/>
    </font>
    <font>
      <sz val="10"/>
      <color theme="1"/>
      <name val="Arial"/>
      <family val="2"/>
      <charset val="238"/>
    </font>
    <font>
      <b/>
      <sz val="12"/>
      <color theme="1"/>
      <name val="Arial"/>
      <family val="2"/>
      <charset val="238"/>
    </font>
    <font>
      <b/>
      <sz val="11"/>
      <color theme="1"/>
      <name val="Arial"/>
      <family val="2"/>
      <charset val="238"/>
    </font>
    <font>
      <sz val="12"/>
      <color theme="1"/>
      <name val="Arial"/>
      <family val="2"/>
      <charset val="238"/>
    </font>
    <font>
      <sz val="10"/>
      <name val="Arial CE"/>
      <family val="2"/>
      <charset val="238"/>
    </font>
    <font>
      <sz val="10"/>
      <name val="Arial CE"/>
      <charset val="238"/>
    </font>
    <font>
      <b/>
      <sz val="12"/>
      <name val="Arial CE"/>
      <charset val="238"/>
    </font>
    <font>
      <b/>
      <sz val="10"/>
      <name val="Arial CE"/>
      <charset val="238"/>
    </font>
    <font>
      <b/>
      <sz val="10"/>
      <color theme="1"/>
      <name val="Arial"/>
      <family val="2"/>
      <charset val="238"/>
    </font>
    <font>
      <sz val="10"/>
      <name val="Arial"/>
      <family val="2"/>
      <charset val="238"/>
    </font>
    <font>
      <sz val="9"/>
      <name val="Arial CE"/>
      <family val="2"/>
      <charset val="238"/>
    </font>
    <font>
      <sz val="9"/>
      <name val="Arial CE"/>
      <charset val="238"/>
    </font>
    <font>
      <sz val="12"/>
      <name val="Times New Roman CE"/>
      <charset val="238"/>
    </font>
    <font>
      <sz val="10"/>
      <name val="Calibri"/>
      <family val="2"/>
      <charset val="238"/>
    </font>
    <font>
      <b/>
      <sz val="12"/>
      <name val="Arial"/>
      <family val="2"/>
      <charset val="238"/>
    </font>
    <font>
      <sz val="10"/>
      <color rgb="FFFF0000"/>
      <name val="Arial CE"/>
      <family val="2"/>
      <charset val="238"/>
    </font>
    <font>
      <b/>
      <sz val="11"/>
      <color theme="1"/>
      <name val="Calibri"/>
      <family val="2"/>
      <charset val="238"/>
      <scheme val="minor"/>
    </font>
    <font>
      <sz val="10"/>
      <name val="MS Sans Serif"/>
      <family val="2"/>
      <charset val="238"/>
    </font>
    <font>
      <sz val="10"/>
      <color rgb="FFFF0000"/>
      <name val="Arial"/>
      <family val="2"/>
      <charset val="238"/>
    </font>
    <font>
      <u/>
      <sz val="10"/>
      <name val="Arial CE"/>
      <charset val="238"/>
    </font>
    <font>
      <sz val="10"/>
      <color rgb="FFFF0000"/>
      <name val="Arial CE"/>
      <charset val="238"/>
    </font>
    <font>
      <sz val="11"/>
      <name val="Calibri"/>
      <family val="2"/>
      <charset val="238"/>
      <scheme val="minor"/>
    </font>
    <font>
      <u/>
      <sz val="10"/>
      <name val="Arial"/>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13">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6" fillId="0" borderId="0"/>
    <xf numFmtId="166" fontId="21" fillId="0" borderId="0" applyFont="0" applyFill="0" applyBorder="0" applyAlignment="0" applyProtection="0"/>
    <xf numFmtId="9" fontId="1" fillId="0" borderId="0" applyFont="0" applyFill="0" applyBorder="0" applyAlignment="0" applyProtection="0"/>
  </cellStyleXfs>
  <cellXfs count="364">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164" fontId="5" fillId="0" borderId="0" xfId="0" applyNumberFormat="1" applyFont="1"/>
    <xf numFmtId="0" fontId="6" fillId="0" borderId="0" xfId="0" applyFont="1"/>
    <xf numFmtId="164" fontId="6" fillId="0" borderId="0" xfId="0" applyNumberFormat="1" applyFont="1"/>
    <xf numFmtId="164" fontId="2" fillId="0" borderId="0" xfId="0" applyNumberFormat="1" applyFont="1"/>
    <xf numFmtId="0" fontId="7" fillId="0" borderId="0" xfId="0" applyFont="1"/>
    <xf numFmtId="0" fontId="2" fillId="0" borderId="1" xfId="0" applyFont="1" applyBorder="1"/>
    <xf numFmtId="164" fontId="2" fillId="0" borderId="1" xfId="0" applyNumberFormat="1" applyFont="1" applyBorder="1"/>
    <xf numFmtId="0" fontId="8" fillId="0" borderId="2" xfId="0" applyFont="1" applyBorder="1" applyAlignment="1">
      <alignment horizontal="left" vertical="top"/>
    </xf>
    <xf numFmtId="0" fontId="8" fillId="0" borderId="3" xfId="0" applyFont="1" applyBorder="1" applyAlignment="1">
      <alignment horizontal="center"/>
    </xf>
    <xf numFmtId="2" fontId="8" fillId="0" borderId="3" xfId="0" applyNumberFormat="1" applyFont="1" applyBorder="1" applyAlignment="1">
      <alignment horizontal="center"/>
    </xf>
    <xf numFmtId="165" fontId="8" fillId="0" borderId="4" xfId="0" applyNumberFormat="1" applyFont="1" applyBorder="1" applyAlignment="1">
      <alignment horizontal="center"/>
    </xf>
    <xf numFmtId="0" fontId="8" fillId="0" borderId="0" xfId="0" applyFont="1" applyAlignment="1">
      <alignment vertical="top" wrapText="1"/>
    </xf>
    <xf numFmtId="0" fontId="8" fillId="0" borderId="0" xfId="0" applyFont="1" applyAlignment="1">
      <alignment horizontal="center"/>
    </xf>
    <xf numFmtId="2" fontId="8" fillId="0" borderId="0" xfId="0" applyNumberFormat="1" applyFont="1" applyAlignment="1">
      <alignment horizontal="center"/>
    </xf>
    <xf numFmtId="0" fontId="8" fillId="0" borderId="0" xfId="0" applyFont="1" applyBorder="1" applyAlignment="1">
      <alignment vertical="top" wrapText="1"/>
    </xf>
    <xf numFmtId="0" fontId="8" fillId="0" borderId="0" xfId="0" applyFont="1" applyBorder="1" applyAlignment="1">
      <alignment horizontal="center"/>
    </xf>
    <xf numFmtId="2" fontId="8" fillId="0" borderId="0" xfId="0" applyNumberFormat="1" applyFont="1" applyBorder="1" applyAlignment="1">
      <alignment horizontal="center"/>
    </xf>
    <xf numFmtId="0" fontId="8" fillId="0" borderId="5" xfId="0" applyFont="1" applyBorder="1" applyAlignment="1">
      <alignment horizontal="left" vertical="top"/>
    </xf>
    <xf numFmtId="0" fontId="8" fillId="0" borderId="6" xfId="0" applyFont="1" applyBorder="1" applyAlignment="1">
      <alignment vertical="top" wrapText="1"/>
    </xf>
    <xf numFmtId="0" fontId="8" fillId="0" borderId="6" xfId="0" applyFont="1" applyBorder="1" applyAlignment="1">
      <alignment horizontal="center"/>
    </xf>
    <xf numFmtId="2" fontId="8" fillId="0" borderId="6" xfId="0" applyNumberFormat="1" applyFont="1" applyBorder="1" applyAlignment="1">
      <alignment horizontal="center"/>
    </xf>
    <xf numFmtId="165" fontId="8" fillId="0" borderId="7" xfId="0" applyNumberFormat="1" applyFont="1" applyBorder="1" applyAlignment="1">
      <alignment horizontal="center"/>
    </xf>
    <xf numFmtId="0" fontId="8" fillId="0" borderId="8" xfId="0" applyFont="1" applyBorder="1" applyAlignment="1">
      <alignment horizontal="left" vertical="top"/>
    </xf>
    <xf numFmtId="0" fontId="8" fillId="0" borderId="1" xfId="0" applyFont="1" applyBorder="1" applyAlignment="1">
      <alignment vertical="top" wrapText="1"/>
    </xf>
    <xf numFmtId="0" fontId="8" fillId="0" borderId="1" xfId="0" applyFont="1" applyBorder="1" applyAlignment="1">
      <alignment horizontal="center"/>
    </xf>
    <xf numFmtId="2" fontId="8" fillId="0" borderId="1" xfId="0" applyNumberFormat="1" applyFont="1" applyBorder="1" applyAlignment="1">
      <alignment horizontal="center"/>
    </xf>
    <xf numFmtId="165" fontId="8" fillId="0" borderId="9" xfId="0" applyNumberFormat="1" applyFont="1" applyBorder="1" applyAlignment="1">
      <alignment horizontal="center"/>
    </xf>
    <xf numFmtId="0" fontId="8" fillId="0" borderId="10" xfId="0" applyFont="1" applyBorder="1" applyAlignment="1">
      <alignment horizontal="left" vertical="top"/>
    </xf>
    <xf numFmtId="165" fontId="8" fillId="0" borderId="11" xfId="0" applyNumberFormat="1" applyFont="1" applyBorder="1" applyAlignment="1">
      <alignment horizontal="center"/>
    </xf>
    <xf numFmtId="0" fontId="0" fillId="0" borderId="6" xfId="0" applyBorder="1"/>
    <xf numFmtId="0" fontId="0" fillId="0" borderId="7" xfId="0" applyBorder="1"/>
    <xf numFmtId="165" fontId="12" fillId="0" borderId="0" xfId="0" applyNumberFormat="1" applyFont="1"/>
    <xf numFmtId="0" fontId="14" fillId="0" borderId="0" xfId="0" applyFont="1" applyAlignment="1">
      <alignment horizontal="left" wrapText="1"/>
    </xf>
    <xf numFmtId="0" fontId="14" fillId="0" borderId="0" xfId="0" applyFont="1" applyAlignment="1">
      <alignment vertical="center" wrapText="1"/>
    </xf>
    <xf numFmtId="0" fontId="14" fillId="0" borderId="0" xfId="0" applyFont="1" applyAlignment="1">
      <alignment wrapText="1"/>
    </xf>
    <xf numFmtId="0" fontId="15" fillId="0" borderId="0" xfId="0" applyFont="1" applyAlignment="1">
      <alignment vertical="center"/>
    </xf>
    <xf numFmtId="0" fontId="15" fillId="0" borderId="0" xfId="0" applyFont="1" applyAlignment="1">
      <alignment vertical="top" wrapText="1"/>
    </xf>
    <xf numFmtId="0" fontId="9" fillId="0" borderId="6" xfId="0" applyFont="1" applyBorder="1" applyAlignment="1">
      <alignment vertical="top" wrapText="1"/>
    </xf>
    <xf numFmtId="0" fontId="4" fillId="0" borderId="8" xfId="0" applyFont="1" applyBorder="1" applyAlignment="1">
      <alignment horizontal="left" vertical="top"/>
    </xf>
    <xf numFmtId="0" fontId="0" fillId="0" borderId="6" xfId="0" applyBorder="1" applyAlignment="1">
      <alignment horizontal="center"/>
    </xf>
    <xf numFmtId="0" fontId="0" fillId="0" borderId="1" xfId="0" applyBorder="1" applyAlignment="1">
      <alignment horizontal="center"/>
    </xf>
    <xf numFmtId="0" fontId="9" fillId="0" borderId="0" xfId="0" applyFont="1" applyAlignment="1">
      <alignment vertical="top" wrapText="1"/>
    </xf>
    <xf numFmtId="0" fontId="9" fillId="0" borderId="0" xfId="0" applyFont="1" applyBorder="1" applyAlignment="1">
      <alignment vertical="top" wrapText="1"/>
    </xf>
    <xf numFmtId="0" fontId="9" fillId="0" borderId="1" xfId="0" applyFont="1" applyBorder="1" applyAlignment="1">
      <alignment vertical="top" wrapText="1"/>
    </xf>
    <xf numFmtId="0" fontId="0" fillId="0" borderId="8" xfId="0" applyBorder="1"/>
    <xf numFmtId="0" fontId="13" fillId="0" borderId="6" xfId="0" applyFont="1" applyBorder="1" applyAlignment="1">
      <alignment vertical="top" wrapText="1"/>
    </xf>
    <xf numFmtId="0" fontId="13" fillId="0" borderId="1" xfId="0" applyFont="1" applyBorder="1" applyAlignment="1">
      <alignment vertical="top" wrapText="1"/>
    </xf>
    <xf numFmtId="0" fontId="0" fillId="0" borderId="10" xfId="0" applyBorder="1"/>
    <xf numFmtId="0" fontId="8" fillId="0" borderId="5" xfId="0" applyFont="1" applyBorder="1" applyAlignment="1">
      <alignment horizontal="center" vertical="top"/>
    </xf>
    <xf numFmtId="0" fontId="8" fillId="0" borderId="10" xfId="0" applyFont="1" applyBorder="1" applyAlignment="1">
      <alignment horizontal="center" vertical="top"/>
    </xf>
    <xf numFmtId="0" fontId="8" fillId="0" borderId="8" xfId="0" applyFont="1" applyBorder="1" applyAlignment="1">
      <alignment horizontal="center" vertical="top"/>
    </xf>
    <xf numFmtId="0" fontId="13" fillId="0" borderId="1" xfId="0" applyFont="1" applyBorder="1" applyAlignment="1">
      <alignment horizontal="justify" vertical="top" wrapText="1"/>
    </xf>
    <xf numFmtId="0" fontId="13" fillId="0" borderId="6" xfId="0" applyFont="1" applyBorder="1" applyAlignment="1">
      <alignment horizontal="justify" vertical="top" wrapText="1"/>
    </xf>
    <xf numFmtId="0" fontId="8" fillId="0" borderId="0" xfId="0" applyFont="1" applyFill="1" applyBorder="1" applyAlignment="1">
      <alignment vertical="top" wrapText="1"/>
    </xf>
    <xf numFmtId="0" fontId="8" fillId="0" borderId="1" xfId="0" applyFont="1" applyFill="1" applyBorder="1" applyAlignment="1">
      <alignment vertical="top" wrapText="1"/>
    </xf>
    <xf numFmtId="0" fontId="8" fillId="0" borderId="2" xfId="0" applyFont="1" applyBorder="1" applyAlignment="1">
      <alignment horizontal="center" vertical="top"/>
    </xf>
    <xf numFmtId="0" fontId="4" fillId="0" borderId="3" xfId="0" applyFont="1" applyBorder="1" applyAlignment="1">
      <alignment vertical="top" wrapText="1"/>
    </xf>
    <xf numFmtId="0" fontId="19" fillId="0" borderId="6" xfId="0" applyFont="1" applyBorder="1" applyAlignment="1">
      <alignment horizontal="center"/>
    </xf>
    <xf numFmtId="2" fontId="19" fillId="0" borderId="6" xfId="0" applyNumberFormat="1" applyFont="1" applyBorder="1" applyAlignment="1">
      <alignment horizontal="center"/>
    </xf>
    <xf numFmtId="165" fontId="19" fillId="0" borderId="7" xfId="0" applyNumberFormat="1" applyFont="1" applyBorder="1" applyAlignment="1">
      <alignment horizontal="center"/>
    </xf>
    <xf numFmtId="0" fontId="19" fillId="0" borderId="10" xfId="0" applyFont="1" applyBorder="1" applyAlignment="1">
      <alignment horizontal="left" vertical="top"/>
    </xf>
    <xf numFmtId="0" fontId="8" fillId="0" borderId="7" xfId="0" applyFont="1" applyBorder="1" applyAlignment="1">
      <alignment horizontal="center" wrapText="1"/>
    </xf>
    <xf numFmtId="0" fontId="19" fillId="0" borderId="10" xfId="0" applyFont="1" applyBorder="1" applyAlignment="1">
      <alignment horizontal="center" vertical="top"/>
    </xf>
    <xf numFmtId="0" fontId="22" fillId="0" borderId="8" xfId="0" applyFont="1" applyBorder="1" applyAlignment="1">
      <alignment horizontal="center"/>
    </xf>
    <xf numFmtId="0" fontId="13" fillId="0" borderId="0" xfId="0" applyFont="1" applyBorder="1" applyAlignment="1">
      <alignment vertical="top" wrapText="1"/>
    </xf>
    <xf numFmtId="0" fontId="19" fillId="0" borderId="8" xfId="0" applyFont="1" applyBorder="1" applyAlignment="1">
      <alignment horizontal="center" vertical="top"/>
    </xf>
    <xf numFmtId="0" fontId="9" fillId="0" borderId="3" xfId="0" applyFont="1" applyBorder="1" applyAlignment="1">
      <alignment vertical="top" wrapText="1"/>
    </xf>
    <xf numFmtId="0" fontId="9" fillId="0" borderId="0" xfId="0" applyFont="1" applyAlignment="1">
      <alignment horizontal="center"/>
    </xf>
    <xf numFmtId="2" fontId="9" fillId="0" borderId="0" xfId="0" applyNumberFormat="1" applyFont="1" applyAlignment="1">
      <alignment horizontal="center"/>
    </xf>
    <xf numFmtId="165" fontId="9" fillId="0" borderId="11" xfId="0" applyNumberFormat="1" applyFont="1" applyBorder="1" applyAlignment="1">
      <alignment horizontal="center"/>
    </xf>
    <xf numFmtId="0" fontId="9" fillId="0" borderId="1" xfId="0" applyFont="1" applyBorder="1" applyAlignment="1">
      <alignment horizontal="center"/>
    </xf>
    <xf numFmtId="2" fontId="9" fillId="0" borderId="1" xfId="0" applyNumberFormat="1" applyFont="1" applyBorder="1" applyAlignment="1">
      <alignment horizontal="center"/>
    </xf>
    <xf numFmtId="165" fontId="9" fillId="0" borderId="9" xfId="0" applyNumberFormat="1" applyFont="1" applyBorder="1" applyAlignment="1">
      <alignment horizontal="center"/>
    </xf>
    <xf numFmtId="165" fontId="9" fillId="0" borderId="7" xfId="0" applyNumberFormat="1" applyFont="1" applyBorder="1" applyAlignment="1">
      <alignment horizontal="center"/>
    </xf>
    <xf numFmtId="0" fontId="9" fillId="0" borderId="6" xfId="0" applyFont="1" applyBorder="1" applyAlignment="1">
      <alignment horizontal="center"/>
    </xf>
    <xf numFmtId="2" fontId="9" fillId="0" borderId="6" xfId="0" applyNumberFormat="1" applyFont="1" applyBorder="1" applyAlignment="1">
      <alignment horizontal="center"/>
    </xf>
    <xf numFmtId="0" fontId="9" fillId="0" borderId="3" xfId="0" applyFont="1" applyBorder="1" applyAlignment="1">
      <alignment horizontal="center"/>
    </xf>
    <xf numFmtId="2" fontId="9" fillId="0" borderId="3" xfId="0" applyNumberFormat="1" applyFont="1" applyBorder="1" applyAlignment="1">
      <alignment horizontal="center"/>
    </xf>
    <xf numFmtId="165" fontId="9" fillId="0" borderId="4" xfId="0" applyNumberFormat="1" applyFont="1" applyBorder="1" applyAlignment="1">
      <alignment horizontal="center"/>
    </xf>
    <xf numFmtId="0" fontId="13" fillId="0" borderId="0" xfId="0" applyFont="1" applyBorder="1" applyAlignment="1">
      <alignment horizontal="left" vertical="top" wrapText="1"/>
    </xf>
    <xf numFmtId="0" fontId="19" fillId="0" borderId="8" xfId="0" applyFont="1" applyBorder="1" applyAlignment="1">
      <alignment horizontal="left" vertical="top"/>
    </xf>
    <xf numFmtId="0" fontId="8" fillId="2" borderId="10" xfId="0" applyFont="1" applyFill="1" applyBorder="1" applyAlignment="1">
      <alignment horizontal="left" vertical="top"/>
    </xf>
    <xf numFmtId="165" fontId="8" fillId="2" borderId="11" xfId="0" applyNumberFormat="1" applyFont="1" applyFill="1" applyBorder="1" applyAlignment="1">
      <alignment horizontal="center"/>
    </xf>
    <xf numFmtId="0" fontId="8" fillId="2" borderId="0" xfId="0" applyFont="1" applyFill="1" applyAlignment="1">
      <alignment vertical="top" wrapText="1"/>
    </xf>
    <xf numFmtId="0" fontId="8" fillId="2" borderId="0" xfId="0" applyFont="1" applyFill="1" applyAlignment="1">
      <alignment horizontal="center"/>
    </xf>
    <xf numFmtId="2" fontId="8" fillId="2" borderId="0" xfId="0" applyNumberFormat="1" applyFont="1" applyFill="1" applyAlignment="1">
      <alignment horizontal="center"/>
    </xf>
    <xf numFmtId="0" fontId="5" fillId="0" borderId="0" xfId="0" applyFont="1" applyFill="1"/>
    <xf numFmtId="0" fontId="0" fillId="0" borderId="0" xfId="0" applyFill="1"/>
    <xf numFmtId="0" fontId="4" fillId="0" borderId="5" xfId="0" applyFont="1" applyFill="1" applyBorder="1" applyAlignment="1">
      <alignment horizontal="left" vertical="top"/>
    </xf>
    <xf numFmtId="0" fontId="13" fillId="0" borderId="6" xfId="1" applyFont="1" applyFill="1" applyBorder="1" applyAlignment="1">
      <alignment horizontal="justify" vertical="top" wrapText="1"/>
    </xf>
    <xf numFmtId="0" fontId="0" fillId="0" borderId="6" xfId="0" applyFill="1" applyBorder="1"/>
    <xf numFmtId="0" fontId="0" fillId="0" borderId="7" xfId="0" applyFill="1" applyBorder="1"/>
    <xf numFmtId="0" fontId="4" fillId="0" borderId="10" xfId="0" applyFont="1" applyFill="1" applyBorder="1" applyAlignment="1">
      <alignment horizontal="left" vertical="top"/>
    </xf>
    <xf numFmtId="0" fontId="13" fillId="0" borderId="0" xfId="1" applyFont="1" applyFill="1" applyAlignment="1">
      <alignment horizontal="justify" vertical="center" wrapText="1"/>
    </xf>
    <xf numFmtId="0" fontId="8" fillId="0" borderId="0" xfId="0" applyFont="1" applyFill="1" applyAlignment="1">
      <alignment horizontal="center"/>
    </xf>
    <xf numFmtId="2" fontId="8" fillId="0" borderId="0" xfId="0" applyNumberFormat="1" applyFont="1" applyFill="1" applyAlignment="1">
      <alignment horizontal="center"/>
    </xf>
    <xf numFmtId="165" fontId="8" fillId="0" borderId="11" xfId="0" applyNumberFormat="1" applyFont="1" applyFill="1" applyBorder="1" applyAlignment="1">
      <alignment horizontal="center"/>
    </xf>
    <xf numFmtId="0" fontId="13" fillId="0" borderId="6" xfId="1" applyFont="1" applyFill="1" applyBorder="1" applyAlignment="1">
      <alignment horizontal="justify" vertical="top"/>
    </xf>
    <xf numFmtId="0" fontId="8" fillId="0" borderId="6" xfId="0" applyFont="1" applyFill="1" applyBorder="1" applyAlignment="1">
      <alignment horizontal="center"/>
    </xf>
    <xf numFmtId="2" fontId="8" fillId="0" borderId="6" xfId="0" applyNumberFormat="1" applyFont="1" applyFill="1" applyBorder="1" applyAlignment="1">
      <alignment horizontal="center"/>
    </xf>
    <xf numFmtId="165" fontId="8" fillId="0" borderId="7" xfId="0" applyNumberFormat="1" applyFont="1" applyFill="1" applyBorder="1" applyAlignment="1">
      <alignment horizontal="center"/>
    </xf>
    <xf numFmtId="0" fontId="0" fillId="0" borderId="6" xfId="0" applyFill="1" applyBorder="1" applyAlignment="1">
      <alignment horizontal="center"/>
    </xf>
    <xf numFmtId="0" fontId="13" fillId="0" borderId="0" xfId="1" applyFont="1" applyFill="1" applyBorder="1" applyAlignment="1">
      <alignment horizontal="justify" vertical="center" wrapText="1"/>
    </xf>
    <xf numFmtId="0" fontId="8" fillId="0" borderId="0" xfId="0" applyFont="1" applyFill="1" applyBorder="1" applyAlignment="1">
      <alignment horizontal="center"/>
    </xf>
    <xf numFmtId="2" fontId="8" fillId="0" borderId="0" xfId="0" applyNumberFormat="1" applyFont="1" applyFill="1" applyBorder="1" applyAlignment="1">
      <alignment horizontal="center"/>
    </xf>
    <xf numFmtId="165" fontId="8" fillId="0" borderId="0" xfId="0" applyNumberFormat="1" applyFont="1" applyFill="1" applyBorder="1" applyAlignment="1">
      <alignment horizontal="center"/>
    </xf>
    <xf numFmtId="0" fontId="4" fillId="0" borderId="8" xfId="0" applyFont="1" applyFill="1" applyBorder="1" applyAlignment="1">
      <alignment horizontal="left" vertical="top"/>
    </xf>
    <xf numFmtId="0" fontId="13" fillId="0" borderId="1" xfId="1" applyFont="1" applyFill="1" applyBorder="1" applyAlignment="1">
      <alignment horizontal="justify" vertical="center" wrapText="1"/>
    </xf>
    <xf numFmtId="0" fontId="8" fillId="0" borderId="1" xfId="0" applyFont="1" applyFill="1" applyBorder="1" applyAlignment="1">
      <alignment horizontal="center"/>
    </xf>
    <xf numFmtId="2" fontId="8" fillId="0" borderId="1" xfId="0" applyNumberFormat="1" applyFont="1" applyFill="1" applyBorder="1" applyAlignment="1">
      <alignment horizontal="center"/>
    </xf>
    <xf numFmtId="165" fontId="8" fillId="0" borderId="9" xfId="0" applyNumberFormat="1" applyFont="1" applyFill="1" applyBorder="1" applyAlignment="1">
      <alignment horizontal="center"/>
    </xf>
    <xf numFmtId="0" fontId="8" fillId="0" borderId="10" xfId="0" applyFont="1" applyFill="1" applyBorder="1" applyAlignment="1">
      <alignment horizontal="left" vertical="top"/>
    </xf>
    <xf numFmtId="0" fontId="0" fillId="0" borderId="0" xfId="0" applyFill="1" applyBorder="1"/>
    <xf numFmtId="0" fontId="0" fillId="0" borderId="11" xfId="0" applyFill="1" applyBorder="1"/>
    <xf numFmtId="0" fontId="8" fillId="0" borderId="8" xfId="0" applyFont="1" applyFill="1" applyBorder="1" applyAlignment="1">
      <alignment horizontal="left" vertical="top"/>
    </xf>
    <xf numFmtId="0" fontId="0" fillId="0" borderId="1" xfId="0" applyFill="1" applyBorder="1" applyAlignment="1">
      <alignment horizontal="center"/>
    </xf>
    <xf numFmtId="0" fontId="8" fillId="0" borderId="5" xfId="0" applyFont="1" applyFill="1" applyBorder="1" applyAlignment="1">
      <alignment horizontal="left" vertical="top"/>
    </xf>
    <xf numFmtId="0" fontId="8" fillId="0" borderId="6" xfId="0" applyFont="1" applyFill="1" applyBorder="1" applyAlignment="1">
      <alignment vertical="top" wrapText="1"/>
    </xf>
    <xf numFmtId="0" fontId="9" fillId="0" borderId="0" xfId="0" applyFont="1" applyFill="1" applyAlignment="1">
      <alignment vertical="top" wrapText="1"/>
    </xf>
    <xf numFmtId="0" fontId="9" fillId="0" borderId="6" xfId="0" applyFont="1" applyFill="1" applyBorder="1" applyAlignment="1">
      <alignment vertical="top" wrapText="1"/>
    </xf>
    <xf numFmtId="0" fontId="9" fillId="0" borderId="0" xfId="0" applyFont="1" applyFill="1" applyBorder="1" applyAlignment="1">
      <alignment vertical="top" wrapText="1"/>
    </xf>
    <xf numFmtId="0" fontId="9" fillId="0" borderId="1" xfId="0" applyFont="1" applyFill="1" applyBorder="1" applyAlignment="1">
      <alignment vertical="top" wrapText="1"/>
    </xf>
    <xf numFmtId="0" fontId="8" fillId="0" borderId="0" xfId="0" applyFont="1" applyFill="1" applyBorder="1" applyAlignment="1">
      <alignment horizontal="left" vertical="top"/>
    </xf>
    <xf numFmtId="0" fontId="0" fillId="0" borderId="0" xfId="0" applyFill="1" applyBorder="1" applyAlignment="1">
      <alignment horizontal="center"/>
    </xf>
    <xf numFmtId="165" fontId="0" fillId="0" borderId="0" xfId="0" applyNumberFormat="1" applyFill="1"/>
    <xf numFmtId="0" fontId="8" fillId="0" borderId="0" xfId="0" applyFont="1" applyFill="1" applyAlignment="1">
      <alignment vertical="top" wrapText="1"/>
    </xf>
    <xf numFmtId="165" fontId="12" fillId="0" borderId="0" xfId="0" applyNumberFormat="1" applyFont="1" applyFill="1"/>
    <xf numFmtId="0" fontId="0" fillId="0" borderId="8" xfId="0" applyFill="1" applyBorder="1"/>
    <xf numFmtId="0" fontId="0" fillId="0" borderId="10" xfId="0" applyFill="1" applyBorder="1"/>
    <xf numFmtId="0" fontId="25" fillId="0" borderId="8" xfId="0" applyFont="1" applyFill="1" applyBorder="1"/>
    <xf numFmtId="0" fontId="8" fillId="0" borderId="5" xfId="0" applyFont="1" applyFill="1" applyBorder="1" applyAlignment="1">
      <alignment horizontal="center" vertical="top"/>
    </xf>
    <xf numFmtId="0" fontId="8" fillId="0" borderId="10" xfId="0" applyFont="1" applyFill="1" applyBorder="1" applyAlignment="1">
      <alignment horizontal="center" vertical="top"/>
    </xf>
    <xf numFmtId="0" fontId="13" fillId="0" borderId="0" xfId="0" applyFont="1" applyFill="1" applyAlignment="1">
      <alignment horizontal="justify" vertical="top"/>
    </xf>
    <xf numFmtId="0" fontId="13" fillId="0" borderId="0" xfId="0" applyFont="1" applyFill="1" applyAlignment="1">
      <alignment horizontal="justify" vertical="top" wrapText="1"/>
    </xf>
    <xf numFmtId="0" fontId="8" fillId="0" borderId="8" xfId="0" applyFont="1" applyFill="1" applyBorder="1" applyAlignment="1">
      <alignment horizontal="center" vertical="top"/>
    </xf>
    <xf numFmtId="0" fontId="13" fillId="0" borderId="1" xfId="0" applyFont="1" applyFill="1" applyBorder="1" applyAlignment="1">
      <alignment horizontal="justify" vertical="top" wrapText="1"/>
    </xf>
    <xf numFmtId="0" fontId="8" fillId="3" borderId="10" xfId="0" applyFont="1" applyFill="1" applyBorder="1" applyAlignment="1">
      <alignment horizontal="center" vertical="top"/>
    </xf>
    <xf numFmtId="0" fontId="8" fillId="3" borderId="0" xfId="0" applyFont="1" applyFill="1" applyBorder="1" applyAlignment="1">
      <alignment horizontal="center"/>
    </xf>
    <xf numFmtId="2" fontId="8" fillId="3" borderId="0" xfId="0" applyNumberFormat="1" applyFont="1" applyFill="1" applyBorder="1" applyAlignment="1">
      <alignment horizontal="center"/>
    </xf>
    <xf numFmtId="165" fontId="8" fillId="3" borderId="11" xfId="0" applyNumberFormat="1" applyFont="1" applyFill="1" applyBorder="1" applyAlignment="1">
      <alignment horizontal="center"/>
    </xf>
    <xf numFmtId="0" fontId="0" fillId="3" borderId="0" xfId="0" applyFill="1"/>
    <xf numFmtId="0" fontId="8" fillId="3" borderId="5" xfId="0" applyFont="1" applyFill="1" applyBorder="1" applyAlignment="1">
      <alignment horizontal="center" vertical="top"/>
    </xf>
    <xf numFmtId="0" fontId="4" fillId="3" borderId="6" xfId="0" applyFont="1" applyFill="1" applyBorder="1" applyAlignment="1">
      <alignment horizontal="justify" vertical="top" wrapText="1"/>
    </xf>
    <xf numFmtId="0" fontId="8" fillId="3" borderId="6" xfId="0" applyFont="1" applyFill="1" applyBorder="1" applyAlignment="1">
      <alignment horizontal="center"/>
    </xf>
    <xf numFmtId="2" fontId="8" fillId="3" borderId="6" xfId="0" applyNumberFormat="1" applyFont="1" applyFill="1" applyBorder="1" applyAlignment="1">
      <alignment horizontal="center"/>
    </xf>
    <xf numFmtId="165" fontId="8" fillId="3" borderId="7" xfId="0" applyNumberFormat="1" applyFont="1" applyFill="1" applyBorder="1" applyAlignment="1">
      <alignment horizontal="center"/>
    </xf>
    <xf numFmtId="0" fontId="13" fillId="3" borderId="0" xfId="0" applyFont="1" applyFill="1" applyAlignment="1">
      <alignment horizontal="justify" vertical="top" wrapText="1"/>
    </xf>
    <xf numFmtId="0" fontId="8" fillId="3" borderId="0" xfId="0" applyFont="1" applyFill="1" applyAlignment="1">
      <alignment horizontal="center"/>
    </xf>
    <xf numFmtId="2" fontId="8" fillId="3" borderId="0" xfId="0" applyNumberFormat="1" applyFont="1" applyFill="1" applyAlignment="1">
      <alignment horizontal="center"/>
    </xf>
    <xf numFmtId="0" fontId="13" fillId="0" borderId="6" xfId="0" applyFont="1" applyFill="1" applyBorder="1" applyAlignment="1">
      <alignment vertical="top" wrapText="1"/>
    </xf>
    <xf numFmtId="2" fontId="19" fillId="0" borderId="6" xfId="0" applyNumberFormat="1" applyFont="1" applyFill="1" applyBorder="1" applyAlignment="1">
      <alignment horizontal="center"/>
    </xf>
    <xf numFmtId="0" fontId="13" fillId="0" borderId="0" xfId="0" applyFont="1" applyFill="1" applyBorder="1" applyAlignment="1">
      <alignment vertical="top" wrapText="1"/>
    </xf>
    <xf numFmtId="0" fontId="13" fillId="0" borderId="1" xfId="0" applyFont="1" applyFill="1" applyBorder="1" applyAlignment="1">
      <alignment vertical="top" wrapText="1"/>
    </xf>
    <xf numFmtId="0" fontId="19" fillId="0" borderId="10" xfId="0" applyFont="1" applyFill="1" applyBorder="1" applyAlignment="1">
      <alignment horizontal="center" vertical="top"/>
    </xf>
    <xf numFmtId="0" fontId="13" fillId="0" borderId="0" xfId="0" applyFont="1" applyFill="1" applyBorder="1" applyAlignment="1">
      <alignment wrapText="1"/>
    </xf>
    <xf numFmtId="0" fontId="12" fillId="0" borderId="0" xfId="0" applyFont="1" applyFill="1" applyAlignment="1">
      <alignment wrapText="1"/>
    </xf>
    <xf numFmtId="0" fontId="9" fillId="0" borderId="6" xfId="0" applyFont="1" applyFill="1" applyBorder="1" applyAlignment="1">
      <alignment horizontal="center"/>
    </xf>
    <xf numFmtId="2" fontId="9" fillId="0" borderId="6" xfId="0" applyNumberFormat="1" applyFont="1" applyFill="1" applyBorder="1" applyAlignment="1">
      <alignment horizontal="center"/>
    </xf>
    <xf numFmtId="165" fontId="9" fillId="0" borderId="7" xfId="0" applyNumberFormat="1" applyFont="1" applyFill="1" applyBorder="1" applyAlignment="1">
      <alignment horizontal="center"/>
    </xf>
    <xf numFmtId="0" fontId="9" fillId="0" borderId="0" xfId="0" applyFont="1" applyFill="1" applyAlignment="1">
      <alignment horizontal="center"/>
    </xf>
    <xf numFmtId="2" fontId="9" fillId="0" borderId="0" xfId="0" applyNumberFormat="1" applyFont="1" applyFill="1" applyAlignment="1">
      <alignment horizontal="center"/>
    </xf>
    <xf numFmtId="165" fontId="9" fillId="0" borderId="11" xfId="0" applyNumberFormat="1" applyFont="1" applyFill="1" applyBorder="1" applyAlignment="1">
      <alignment horizontal="center"/>
    </xf>
    <xf numFmtId="0" fontId="9" fillId="0" borderId="1" xfId="0" applyFont="1" applyFill="1" applyBorder="1" applyAlignment="1">
      <alignment horizontal="center"/>
    </xf>
    <xf numFmtId="2" fontId="9" fillId="0" borderId="1" xfId="0" applyNumberFormat="1" applyFont="1" applyFill="1" applyBorder="1" applyAlignment="1">
      <alignment horizontal="center"/>
    </xf>
    <xf numFmtId="165" fontId="9" fillId="0" borderId="9" xfId="0" applyNumberFormat="1" applyFont="1" applyFill="1" applyBorder="1" applyAlignment="1">
      <alignment horizontal="center"/>
    </xf>
    <xf numFmtId="0" fontId="9" fillId="0" borderId="0" xfId="0" applyFont="1" applyFill="1" applyBorder="1" applyAlignment="1">
      <alignment horizontal="center"/>
    </xf>
    <xf numFmtId="2" fontId="9" fillId="0" borderId="0" xfId="0" applyNumberFormat="1" applyFont="1" applyFill="1" applyBorder="1" applyAlignment="1">
      <alignment horizontal="center"/>
    </xf>
    <xf numFmtId="0" fontId="9" fillId="0" borderId="6" xfId="0" applyFont="1" applyFill="1" applyBorder="1" applyAlignment="1">
      <alignment horizontal="left" vertical="top" wrapText="1"/>
    </xf>
    <xf numFmtId="0" fontId="4" fillId="0" borderId="5" xfId="0" applyFont="1" applyFill="1" applyBorder="1" applyAlignment="1">
      <alignment horizontal="center" vertical="top"/>
    </xf>
    <xf numFmtId="0" fontId="22" fillId="0" borderId="6" xfId="0" applyFont="1" applyFill="1" applyBorder="1"/>
    <xf numFmtId="0" fontId="4" fillId="0" borderId="1" xfId="0" applyFont="1" applyFill="1" applyBorder="1" applyAlignment="1">
      <alignment wrapText="1"/>
    </xf>
    <xf numFmtId="0" fontId="4" fillId="0" borderId="6" xfId="0" applyFont="1" applyFill="1" applyBorder="1" applyAlignment="1">
      <alignment horizontal="center"/>
    </xf>
    <xf numFmtId="2" fontId="24" fillId="0" borderId="6" xfId="0" applyNumberFormat="1" applyFont="1" applyFill="1" applyBorder="1" applyAlignment="1">
      <alignment horizontal="center"/>
    </xf>
    <xf numFmtId="0" fontId="0" fillId="0" borderId="10" xfId="0" applyFill="1" applyBorder="1" applyAlignment="1">
      <alignment horizontal="center"/>
    </xf>
    <xf numFmtId="0" fontId="4" fillId="0" borderId="0" xfId="0" applyFont="1" applyFill="1" applyBorder="1" applyAlignment="1">
      <alignment horizontal="center"/>
    </xf>
    <xf numFmtId="0" fontId="0" fillId="0" borderId="8" xfId="0" applyFill="1" applyBorder="1" applyAlignment="1">
      <alignment horizontal="center"/>
    </xf>
    <xf numFmtId="0" fontId="4" fillId="0" borderId="1" xfId="0" applyFont="1" applyFill="1" applyBorder="1" applyAlignment="1">
      <alignment horizontal="center"/>
    </xf>
    <xf numFmtId="0" fontId="13" fillId="0" borderId="3" xfId="0" applyFont="1" applyBorder="1" applyAlignment="1">
      <alignment horizontal="center" vertical="top"/>
    </xf>
    <xf numFmtId="0" fontId="5" fillId="0" borderId="0" xfId="0" applyFont="1" applyProtection="1"/>
    <xf numFmtId="0" fontId="0" fillId="0" borderId="0" xfId="0" applyProtection="1"/>
    <xf numFmtId="0" fontId="12" fillId="0" borderId="0" xfId="0" applyFont="1" applyProtection="1"/>
    <xf numFmtId="0" fontId="8" fillId="0" borderId="2" xfId="0" applyFont="1" applyBorder="1" applyAlignment="1" applyProtection="1">
      <alignment horizontal="left" vertical="top"/>
    </xf>
    <xf numFmtId="0" fontId="8" fillId="0" borderId="3" xfId="0" applyFont="1" applyBorder="1" applyAlignment="1" applyProtection="1">
      <alignment vertical="top" wrapText="1"/>
    </xf>
    <xf numFmtId="0" fontId="8" fillId="0" borderId="3" xfId="0" applyFont="1" applyBorder="1" applyAlignment="1" applyProtection="1">
      <alignment horizontal="center"/>
    </xf>
    <xf numFmtId="2" fontId="8" fillId="0" borderId="3" xfId="0" applyNumberFormat="1" applyFont="1" applyBorder="1" applyAlignment="1" applyProtection="1">
      <alignment horizontal="center"/>
    </xf>
    <xf numFmtId="165" fontId="8" fillId="0" borderId="4" xfId="0" applyNumberFormat="1" applyFont="1" applyBorder="1" applyAlignment="1" applyProtection="1">
      <alignment horizontal="center"/>
    </xf>
    <xf numFmtId="0" fontId="8" fillId="0" borderId="0" xfId="0" applyFont="1" applyAlignment="1" applyProtection="1">
      <alignment horizontal="left" vertical="top"/>
    </xf>
    <xf numFmtId="0" fontId="8" fillId="0" borderId="0" xfId="0" applyFont="1" applyAlignment="1" applyProtection="1">
      <alignment vertical="top" wrapText="1"/>
    </xf>
    <xf numFmtId="0" fontId="8" fillId="0" borderId="0" xfId="0" applyFont="1" applyAlignment="1" applyProtection="1">
      <alignment horizontal="center"/>
    </xf>
    <xf numFmtId="2" fontId="8" fillId="0" borderId="0" xfId="0" applyNumberFormat="1" applyFont="1" applyAlignment="1" applyProtection="1">
      <alignment horizontal="center"/>
    </xf>
    <xf numFmtId="165" fontId="8" fillId="0" borderId="0" xfId="0" applyNumberFormat="1" applyFont="1" applyAlignment="1" applyProtection="1">
      <alignment horizontal="center"/>
    </xf>
    <xf numFmtId="0" fontId="11" fillId="0" borderId="0" xfId="0" applyFont="1" applyAlignment="1" applyProtection="1">
      <alignment horizontal="left" vertical="top"/>
    </xf>
    <xf numFmtId="0" fontId="10" fillId="0" borderId="0" xfId="0" applyFont="1" applyAlignment="1" applyProtection="1">
      <alignment vertical="top" wrapText="1"/>
    </xf>
    <xf numFmtId="0" fontId="10" fillId="0" borderId="0" xfId="0" applyFont="1" applyAlignment="1" applyProtection="1">
      <alignment horizontal="center"/>
    </xf>
    <xf numFmtId="2" fontId="10" fillId="0" borderId="0" xfId="0" applyNumberFormat="1" applyFont="1" applyAlignment="1" applyProtection="1">
      <alignment horizontal="center"/>
    </xf>
    <xf numFmtId="0" fontId="10" fillId="0" borderId="0" xfId="0" applyFont="1" applyAlignment="1" applyProtection="1">
      <alignment horizontal="left" vertical="top"/>
    </xf>
    <xf numFmtId="0" fontId="11" fillId="0" borderId="0" xfId="0" applyFont="1" applyAlignment="1" applyProtection="1">
      <alignment vertical="top" wrapText="1"/>
    </xf>
    <xf numFmtId="0" fontId="13" fillId="0" borderId="0" xfId="0" applyFont="1" applyAlignment="1" applyProtection="1">
      <alignment horizontal="justify" vertical="top" wrapText="1"/>
    </xf>
    <xf numFmtId="0" fontId="13" fillId="0" borderId="3" xfId="0" applyFont="1" applyBorder="1" applyAlignment="1" applyProtection="1">
      <alignment horizontal="justify" vertical="top" wrapText="1"/>
    </xf>
    <xf numFmtId="0" fontId="8" fillId="0" borderId="5" xfId="0" applyFont="1" applyBorder="1" applyAlignment="1" applyProtection="1">
      <alignment horizontal="left" vertical="top"/>
    </xf>
    <xf numFmtId="0" fontId="8" fillId="0" borderId="6" xfId="0" applyFont="1" applyBorder="1" applyAlignment="1" applyProtection="1">
      <alignment vertical="top" wrapText="1"/>
    </xf>
    <xf numFmtId="0" fontId="8" fillId="0" borderId="6" xfId="0" applyFont="1" applyBorder="1" applyAlignment="1" applyProtection="1">
      <alignment horizontal="center"/>
    </xf>
    <xf numFmtId="0" fontId="0" fillId="0" borderId="6" xfId="0" applyBorder="1" applyProtection="1"/>
    <xf numFmtId="0" fontId="0" fillId="0" borderId="7" xfId="0" applyBorder="1" applyProtection="1"/>
    <xf numFmtId="0" fontId="8" fillId="0" borderId="10" xfId="0" applyFont="1" applyBorder="1" applyAlignment="1" applyProtection="1">
      <alignment horizontal="left" vertical="top"/>
    </xf>
    <xf numFmtId="0" fontId="8" fillId="0" borderId="0" xfId="0" applyFont="1" applyBorder="1" applyAlignment="1" applyProtection="1">
      <alignment vertical="top" wrapText="1"/>
    </xf>
    <xf numFmtId="0" fontId="8" fillId="0" borderId="0" xfId="0" applyFont="1" applyBorder="1" applyAlignment="1" applyProtection="1">
      <alignment horizontal="center"/>
    </xf>
    <xf numFmtId="2" fontId="8" fillId="0" borderId="0" xfId="0" applyNumberFormat="1" applyFont="1" applyBorder="1" applyAlignment="1" applyProtection="1">
      <alignment horizontal="center"/>
    </xf>
    <xf numFmtId="165" fontId="8" fillId="0" borderId="11" xfId="0" applyNumberFormat="1" applyFont="1" applyBorder="1" applyAlignment="1" applyProtection="1">
      <alignment horizontal="center"/>
    </xf>
    <xf numFmtId="0" fontId="8" fillId="0" borderId="8" xfId="0" applyFont="1" applyBorder="1" applyAlignment="1" applyProtection="1">
      <alignment horizontal="left" vertical="top"/>
    </xf>
    <xf numFmtId="0" fontId="8" fillId="0" borderId="1" xfId="0" applyFont="1" applyBorder="1" applyAlignment="1" applyProtection="1">
      <alignment vertical="top" wrapText="1"/>
    </xf>
    <xf numFmtId="0" fontId="8" fillId="0" borderId="1" xfId="0" applyFont="1" applyBorder="1" applyAlignment="1" applyProtection="1">
      <alignment horizontal="center"/>
    </xf>
    <xf numFmtId="2" fontId="8" fillId="0" borderId="1" xfId="0" applyNumberFormat="1" applyFont="1" applyBorder="1" applyAlignment="1" applyProtection="1">
      <alignment horizontal="center"/>
    </xf>
    <xf numFmtId="165" fontId="8" fillId="0" borderId="9" xfId="0" applyNumberFormat="1" applyFont="1" applyBorder="1" applyAlignment="1" applyProtection="1">
      <alignment horizontal="center"/>
    </xf>
    <xf numFmtId="2" fontId="8" fillId="0" borderId="6" xfId="0" applyNumberFormat="1" applyFont="1" applyBorder="1" applyAlignment="1" applyProtection="1">
      <alignment horizontal="center"/>
    </xf>
    <xf numFmtId="165" fontId="8" fillId="0" borderId="7" xfId="0" applyNumberFormat="1" applyFont="1" applyBorder="1" applyAlignment="1" applyProtection="1">
      <alignment horizontal="center"/>
    </xf>
    <xf numFmtId="165" fontId="13" fillId="0" borderId="0" xfId="0" applyNumberFormat="1" applyFont="1" applyProtection="1"/>
    <xf numFmtId="0" fontId="13" fillId="0" borderId="2" xfId="0" applyFont="1" applyBorder="1" applyAlignment="1" applyProtection="1">
      <alignment horizontal="left" vertical="top"/>
    </xf>
    <xf numFmtId="4" fontId="13" fillId="0" borderId="3" xfId="0" applyNumberFormat="1" applyFont="1" applyBorder="1" applyAlignment="1" applyProtection="1">
      <alignment horizontal="center"/>
    </xf>
    <xf numFmtId="0" fontId="9" fillId="0" borderId="5" xfId="0" applyFont="1" applyBorder="1" applyAlignment="1" applyProtection="1">
      <alignment horizontal="left" vertical="top"/>
    </xf>
    <xf numFmtId="165" fontId="12" fillId="0" borderId="0" xfId="0" applyNumberFormat="1" applyFont="1" applyProtection="1"/>
    <xf numFmtId="0" fontId="0" fillId="0" borderId="0" xfId="0" applyProtection="1">
      <protection locked="0"/>
    </xf>
    <xf numFmtId="165" fontId="8" fillId="0" borderId="3" xfId="0" applyNumberFormat="1" applyFont="1" applyBorder="1" applyAlignment="1" applyProtection="1">
      <alignment horizontal="center"/>
      <protection locked="0"/>
    </xf>
    <xf numFmtId="165" fontId="8" fillId="0" borderId="0" xfId="0" applyNumberFormat="1" applyFont="1" applyAlignment="1" applyProtection="1">
      <alignment horizontal="center"/>
      <protection locked="0"/>
    </xf>
    <xf numFmtId="165" fontId="10" fillId="0" borderId="0" xfId="0" applyNumberFormat="1" applyFont="1" applyAlignment="1" applyProtection="1">
      <alignment horizontal="center"/>
      <protection locked="0"/>
    </xf>
    <xf numFmtId="0" fontId="0" fillId="0" borderId="6" xfId="0" applyBorder="1" applyProtection="1">
      <protection locked="0"/>
    </xf>
    <xf numFmtId="165" fontId="8" fillId="0" borderId="0" xfId="0" applyNumberFormat="1" applyFont="1" applyBorder="1" applyAlignment="1" applyProtection="1">
      <alignment horizontal="center"/>
      <protection locked="0"/>
    </xf>
    <xf numFmtId="165" fontId="8" fillId="0" borderId="1" xfId="0" applyNumberFormat="1" applyFont="1" applyBorder="1" applyAlignment="1" applyProtection="1">
      <alignment horizontal="center"/>
      <protection locked="0"/>
    </xf>
    <xf numFmtId="165" fontId="8" fillId="0" borderId="6" xfId="0" applyNumberFormat="1" applyFont="1" applyBorder="1" applyAlignment="1" applyProtection="1">
      <alignment horizontal="center"/>
      <protection locked="0"/>
    </xf>
    <xf numFmtId="0" fontId="8" fillId="0" borderId="6" xfId="0" applyFont="1" applyBorder="1" applyAlignment="1" applyProtection="1">
      <alignment wrapText="1"/>
    </xf>
    <xf numFmtId="0" fontId="0" fillId="0" borderId="0" xfId="0" applyFill="1" applyProtection="1">
      <protection locked="0"/>
    </xf>
    <xf numFmtId="0" fontId="0" fillId="0" borderId="6" xfId="0" applyFill="1" applyBorder="1" applyProtection="1">
      <protection locked="0"/>
    </xf>
    <xf numFmtId="165" fontId="8" fillId="0" borderId="0" xfId="0" applyNumberFormat="1" applyFont="1" applyFill="1" applyAlignment="1" applyProtection="1">
      <alignment horizontal="center"/>
      <protection locked="0"/>
    </xf>
    <xf numFmtId="165" fontId="8" fillId="0" borderId="6" xfId="0" applyNumberFormat="1" applyFont="1" applyFill="1" applyBorder="1" applyAlignment="1" applyProtection="1">
      <alignment horizontal="center"/>
      <protection locked="0"/>
    </xf>
    <xf numFmtId="165" fontId="8" fillId="0" borderId="0" xfId="0" applyNumberFormat="1" applyFont="1" applyFill="1" applyBorder="1" applyAlignment="1" applyProtection="1">
      <alignment horizontal="center"/>
      <protection locked="0"/>
    </xf>
    <xf numFmtId="165" fontId="8" fillId="0" borderId="1" xfId="0" applyNumberFormat="1" applyFont="1" applyFill="1" applyBorder="1" applyAlignment="1" applyProtection="1">
      <alignment horizontal="center"/>
      <protection locked="0"/>
    </xf>
    <xf numFmtId="0" fontId="0" fillId="0" borderId="0" xfId="0" applyFill="1" applyBorder="1" applyProtection="1">
      <protection locked="0"/>
    </xf>
    <xf numFmtId="0" fontId="6" fillId="0" borderId="10" xfId="0" applyFont="1" applyBorder="1" applyProtection="1"/>
    <xf numFmtId="0" fontId="6" fillId="0" borderId="8" xfId="0" applyFont="1" applyBorder="1" applyProtection="1"/>
    <xf numFmtId="0" fontId="0" fillId="0" borderId="8" xfId="0" applyBorder="1" applyProtection="1"/>
    <xf numFmtId="0" fontId="0" fillId="0" borderId="1" xfId="0" applyBorder="1" applyProtection="1"/>
    <xf numFmtId="0" fontId="13" fillId="0" borderId="6" xfId="0" applyFont="1" applyBorder="1" applyAlignment="1" applyProtection="1">
      <alignment vertical="top" wrapText="1"/>
    </xf>
    <xf numFmtId="0" fontId="13" fillId="0" borderId="1" xfId="0" applyFont="1" applyBorder="1" applyAlignment="1" applyProtection="1">
      <alignment vertical="top" wrapText="1"/>
    </xf>
    <xf numFmtId="0" fontId="8" fillId="3" borderId="2" xfId="0" applyFont="1" applyFill="1" applyBorder="1" applyAlignment="1">
      <alignment horizontal="center" vertical="top"/>
    </xf>
    <xf numFmtId="0" fontId="11" fillId="3" borderId="3" xfId="0" applyFont="1" applyFill="1" applyBorder="1" applyAlignment="1">
      <alignment vertical="top" wrapText="1"/>
    </xf>
    <xf numFmtId="0" fontId="20" fillId="0" borderId="0" xfId="0" applyFont="1" applyAlignment="1" applyProtection="1">
      <alignment wrapText="1"/>
      <protection locked="0"/>
    </xf>
    <xf numFmtId="0" fontId="8" fillId="0" borderId="6" xfId="0" applyFont="1" applyFill="1" applyBorder="1" applyAlignment="1" applyProtection="1">
      <alignment vertical="top" wrapText="1"/>
      <protection locked="0"/>
    </xf>
    <xf numFmtId="0" fontId="8" fillId="0" borderId="0" xfId="0" applyFont="1" applyFill="1" applyAlignment="1" applyProtection="1">
      <alignment vertical="top" wrapText="1"/>
      <protection locked="0"/>
    </xf>
    <xf numFmtId="0" fontId="13" fillId="0" borderId="0" xfId="0" applyFont="1" applyFill="1" applyAlignment="1" applyProtection="1">
      <alignment horizontal="justify" vertical="top"/>
      <protection locked="0"/>
    </xf>
    <xf numFmtId="0" fontId="13" fillId="0" borderId="0" xfId="0" applyFont="1" applyFill="1" applyAlignment="1" applyProtection="1">
      <alignment horizontal="justify" vertical="top" wrapText="1"/>
      <protection locked="0"/>
    </xf>
    <xf numFmtId="0" fontId="13" fillId="0" borderId="1" xfId="0" applyFont="1" applyFill="1" applyBorder="1" applyAlignment="1" applyProtection="1">
      <alignment horizontal="justify" vertical="top" wrapText="1"/>
      <protection locked="0"/>
    </xf>
    <xf numFmtId="0" fontId="8" fillId="0" borderId="1" xfId="0" applyFont="1" applyFill="1" applyBorder="1" applyAlignment="1" applyProtection="1">
      <alignment vertical="top" wrapText="1"/>
      <protection locked="0"/>
    </xf>
    <xf numFmtId="0" fontId="8" fillId="0" borderId="0" xfId="0" applyFont="1" applyFill="1" applyBorder="1" applyAlignment="1" applyProtection="1">
      <alignment vertical="top" wrapText="1"/>
      <protection locked="0"/>
    </xf>
    <xf numFmtId="0" fontId="11" fillId="3" borderId="12" xfId="0" applyFont="1" applyFill="1" applyBorder="1" applyAlignment="1" applyProtection="1">
      <alignment vertical="top" wrapText="1"/>
      <protection locked="0"/>
    </xf>
    <xf numFmtId="0" fontId="4" fillId="3" borderId="6" xfId="0" applyFont="1" applyFill="1" applyBorder="1" applyAlignment="1" applyProtection="1">
      <alignment horizontal="justify" vertical="top" wrapText="1"/>
      <protection locked="0"/>
    </xf>
    <xf numFmtId="0" fontId="13" fillId="3" borderId="0" xfId="0" applyFont="1" applyFill="1" applyAlignment="1" applyProtection="1">
      <alignment horizontal="justify" vertical="top" wrapText="1"/>
      <protection locked="0"/>
    </xf>
    <xf numFmtId="0" fontId="13" fillId="0" borderId="6" xfId="0" applyFont="1" applyBorder="1" applyAlignment="1" applyProtection="1">
      <alignment horizontal="justify" vertical="top" wrapText="1"/>
      <protection locked="0"/>
    </xf>
    <xf numFmtId="0" fontId="13" fillId="0" borderId="1" xfId="0" applyFont="1" applyBorder="1" applyAlignment="1" applyProtection="1">
      <alignment horizontal="justify" vertical="top" wrapText="1"/>
      <protection locked="0"/>
    </xf>
    <xf numFmtId="0" fontId="4" fillId="0" borderId="3" xfId="0" applyFont="1" applyBorder="1" applyAlignment="1" applyProtection="1">
      <alignment vertical="top" wrapText="1"/>
      <protection locked="0"/>
    </xf>
    <xf numFmtId="0" fontId="8" fillId="0" borderId="6" xfId="0" applyFont="1" applyBorder="1" applyAlignment="1" applyProtection="1">
      <alignment vertical="top" wrapText="1"/>
      <protection locked="0"/>
    </xf>
    <xf numFmtId="0" fontId="8" fillId="0" borderId="0" xfId="0" applyFont="1" applyBorder="1" applyAlignment="1" applyProtection="1">
      <alignment vertical="top" wrapText="1"/>
      <protection locked="0"/>
    </xf>
    <xf numFmtId="0" fontId="8" fillId="0" borderId="1" xfId="0" applyFont="1" applyBorder="1" applyAlignment="1" applyProtection="1">
      <alignment vertical="top" wrapText="1"/>
      <protection locked="0"/>
    </xf>
    <xf numFmtId="0" fontId="13" fillId="0" borderId="0" xfId="0" applyFont="1" applyBorder="1" applyAlignment="1" applyProtection="1">
      <alignment horizontal="left" vertical="top" wrapText="1"/>
      <protection locked="0"/>
    </xf>
    <xf numFmtId="165" fontId="8" fillId="3" borderId="0" xfId="0" applyNumberFormat="1" applyFont="1" applyFill="1" applyBorder="1" applyAlignment="1" applyProtection="1">
      <alignment horizontal="center"/>
      <protection locked="0"/>
    </xf>
    <xf numFmtId="165" fontId="8" fillId="3" borderId="6" xfId="0" applyNumberFormat="1" applyFont="1" applyFill="1" applyBorder="1" applyAlignment="1" applyProtection="1">
      <alignment horizontal="center"/>
      <protection locked="0"/>
    </xf>
    <xf numFmtId="165" fontId="8" fillId="3" borderId="0" xfId="0" applyNumberFormat="1" applyFont="1" applyFill="1" applyAlignment="1" applyProtection="1">
      <alignment horizontal="center"/>
      <protection locked="0"/>
    </xf>
    <xf numFmtId="0" fontId="18" fillId="0" borderId="0" xfId="0" applyFont="1" applyProtection="1"/>
    <xf numFmtId="0" fontId="12" fillId="0" borderId="0" xfId="0" applyFont="1" applyAlignment="1" applyProtection="1">
      <alignment wrapText="1"/>
    </xf>
    <xf numFmtId="0" fontId="0" fillId="0" borderId="10" xfId="0" applyBorder="1" applyProtection="1"/>
    <xf numFmtId="0" fontId="8" fillId="0" borderId="0" xfId="0" applyFont="1" applyFill="1" applyBorder="1" applyAlignment="1" applyProtection="1">
      <alignment vertical="top" wrapText="1"/>
    </xf>
    <xf numFmtId="0" fontId="8" fillId="0" borderId="1" xfId="0" applyFont="1" applyFill="1" applyBorder="1" applyAlignment="1" applyProtection="1">
      <alignment vertical="top" wrapText="1"/>
    </xf>
    <xf numFmtId="165" fontId="12" fillId="0" borderId="0" xfId="0" applyNumberFormat="1" applyFont="1" applyAlignment="1" applyProtection="1">
      <alignment horizontal="center"/>
    </xf>
    <xf numFmtId="165" fontId="19" fillId="0" borderId="6" xfId="0" applyNumberFormat="1" applyFont="1" applyBorder="1" applyAlignment="1" applyProtection="1">
      <alignment horizontal="center"/>
      <protection locked="0"/>
    </xf>
    <xf numFmtId="0" fontId="8" fillId="3" borderId="5" xfId="0" applyFont="1" applyFill="1" applyBorder="1" applyAlignment="1">
      <alignment horizontal="left" vertical="top"/>
    </xf>
    <xf numFmtId="0" fontId="8" fillId="3" borderId="8" xfId="0" applyFont="1" applyFill="1" applyBorder="1" applyAlignment="1">
      <alignment horizontal="left" vertical="top"/>
    </xf>
    <xf numFmtId="0" fontId="8" fillId="3" borderId="1" xfId="0" applyFont="1" applyFill="1" applyBorder="1" applyAlignment="1">
      <alignment horizontal="center"/>
    </xf>
    <xf numFmtId="2" fontId="8" fillId="3" borderId="1" xfId="0" applyNumberFormat="1" applyFont="1" applyFill="1" applyBorder="1" applyAlignment="1">
      <alignment horizontal="center"/>
    </xf>
    <xf numFmtId="165" fontId="8" fillId="3" borderId="9" xfId="0" applyNumberFormat="1" applyFont="1" applyFill="1" applyBorder="1" applyAlignment="1">
      <alignment horizontal="center"/>
    </xf>
    <xf numFmtId="165" fontId="9" fillId="0" borderId="6" xfId="0" applyNumberFormat="1" applyFont="1" applyFill="1" applyBorder="1" applyAlignment="1" applyProtection="1">
      <alignment horizontal="center"/>
      <protection locked="0"/>
    </xf>
    <xf numFmtId="165" fontId="9" fillId="0" borderId="1" xfId="0" applyNumberFormat="1" applyFont="1" applyFill="1" applyBorder="1" applyAlignment="1" applyProtection="1">
      <alignment horizontal="center"/>
      <protection locked="0"/>
    </xf>
    <xf numFmtId="165" fontId="9" fillId="0" borderId="0" xfId="0" applyNumberFormat="1" applyFont="1" applyFill="1" applyBorder="1" applyAlignment="1" applyProtection="1">
      <alignment horizontal="center"/>
      <protection locked="0"/>
    </xf>
    <xf numFmtId="0" fontId="5" fillId="0" borderId="0" xfId="0" applyFont="1" applyFill="1" applyProtection="1"/>
    <xf numFmtId="0" fontId="0" fillId="0" borderId="0" xfId="0" applyFill="1" applyProtection="1"/>
    <xf numFmtId="0" fontId="8" fillId="0" borderId="5" xfId="0" applyFont="1" applyFill="1" applyBorder="1" applyAlignment="1" applyProtection="1">
      <alignment horizontal="left" vertical="top"/>
    </xf>
    <xf numFmtId="0" fontId="11" fillId="0" borderId="6" xfId="0" applyFont="1" applyFill="1" applyBorder="1" applyAlignment="1" applyProtection="1">
      <alignment vertical="top" wrapText="1"/>
    </xf>
    <xf numFmtId="0" fontId="8" fillId="0" borderId="6" xfId="0" applyFont="1" applyFill="1" applyBorder="1" applyAlignment="1" applyProtection="1">
      <alignment horizontal="center"/>
    </xf>
    <xf numFmtId="2" fontId="8" fillId="0" borderId="6" xfId="0" applyNumberFormat="1" applyFont="1" applyFill="1" applyBorder="1" applyAlignment="1" applyProtection="1">
      <alignment horizontal="center"/>
    </xf>
    <xf numFmtId="165" fontId="8" fillId="0" borderId="7" xfId="0" applyNumberFormat="1" applyFont="1" applyFill="1" applyBorder="1" applyAlignment="1" applyProtection="1">
      <alignment horizontal="center"/>
    </xf>
    <xf numFmtId="0" fontId="8" fillId="0" borderId="8" xfId="0" applyFont="1" applyFill="1" applyBorder="1" applyAlignment="1" applyProtection="1">
      <alignment horizontal="left" vertical="top"/>
    </xf>
    <xf numFmtId="0" fontId="9" fillId="0" borderId="1" xfId="0" applyFont="1" applyFill="1" applyBorder="1" applyAlignment="1" applyProtection="1">
      <alignment vertical="top" wrapText="1"/>
    </xf>
    <xf numFmtId="0" fontId="8" fillId="0" borderId="1" xfId="0" applyFont="1" applyFill="1" applyBorder="1" applyAlignment="1" applyProtection="1">
      <alignment horizontal="center"/>
    </xf>
    <xf numFmtId="2" fontId="8" fillId="0" borderId="1" xfId="0" applyNumberFormat="1" applyFont="1" applyFill="1" applyBorder="1" applyAlignment="1" applyProtection="1">
      <alignment horizontal="center"/>
    </xf>
    <xf numFmtId="165" fontId="8" fillId="0" borderId="9" xfId="0" applyNumberFormat="1" applyFont="1" applyFill="1" applyBorder="1" applyAlignment="1" applyProtection="1">
      <alignment horizontal="center"/>
    </xf>
    <xf numFmtId="0" fontId="8" fillId="0" borderId="10" xfId="0" applyFont="1" applyFill="1" applyBorder="1" applyAlignment="1" applyProtection="1">
      <alignment horizontal="left" vertical="top"/>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xf>
    <xf numFmtId="2" fontId="8" fillId="0" borderId="0" xfId="0" applyNumberFormat="1" applyFont="1" applyFill="1" applyBorder="1" applyAlignment="1" applyProtection="1">
      <alignment horizontal="center"/>
    </xf>
    <xf numFmtId="165" fontId="8" fillId="0" borderId="11" xfId="0" applyNumberFormat="1" applyFont="1" applyFill="1" applyBorder="1" applyAlignment="1" applyProtection="1">
      <alignment horizontal="center"/>
    </xf>
    <xf numFmtId="0" fontId="9" fillId="0" borderId="6" xfId="0" applyFont="1" applyFill="1" applyBorder="1" applyAlignment="1" applyProtection="1">
      <alignment vertical="top" wrapText="1"/>
    </xf>
    <xf numFmtId="0" fontId="9" fillId="0" borderId="6" xfId="0" applyFont="1" applyFill="1" applyBorder="1" applyAlignment="1" applyProtection="1">
      <alignment horizontal="center"/>
    </xf>
    <xf numFmtId="2" fontId="9" fillId="0" borderId="6" xfId="0" applyNumberFormat="1" applyFont="1" applyFill="1" applyBorder="1" applyAlignment="1" applyProtection="1">
      <alignment horizontal="center"/>
    </xf>
    <xf numFmtId="165" fontId="9" fillId="0" borderId="7" xfId="0" applyNumberFormat="1" applyFont="1" applyFill="1" applyBorder="1" applyAlignment="1" applyProtection="1">
      <alignment horizontal="center"/>
    </xf>
    <xf numFmtId="0" fontId="9" fillId="0" borderId="1" xfId="0" applyFont="1" applyFill="1" applyBorder="1" applyAlignment="1" applyProtection="1">
      <alignment horizontal="center"/>
    </xf>
    <xf numFmtId="2" fontId="9" fillId="0" borderId="1" xfId="0" applyNumberFormat="1" applyFont="1" applyFill="1" applyBorder="1" applyAlignment="1" applyProtection="1">
      <alignment horizontal="center"/>
    </xf>
    <xf numFmtId="165" fontId="9" fillId="0" borderId="9" xfId="0" applyNumberFormat="1" applyFont="1" applyFill="1" applyBorder="1" applyAlignment="1" applyProtection="1">
      <alignment horizontal="center"/>
    </xf>
    <xf numFmtId="0" fontId="9" fillId="0" borderId="0" xfId="0" applyFont="1" applyFill="1" applyBorder="1" applyAlignment="1" applyProtection="1">
      <alignment horizontal="center"/>
    </xf>
    <xf numFmtId="2" fontId="9" fillId="0" borderId="0" xfId="0" applyNumberFormat="1" applyFont="1" applyFill="1" applyBorder="1" applyAlignment="1" applyProtection="1">
      <alignment horizontal="center"/>
    </xf>
    <xf numFmtId="165" fontId="9" fillId="0" borderId="11" xfId="0" applyNumberFormat="1" applyFont="1" applyFill="1" applyBorder="1" applyAlignment="1" applyProtection="1">
      <alignment horizontal="center"/>
    </xf>
    <xf numFmtId="0" fontId="11" fillId="0" borderId="0" xfId="0" applyFont="1" applyFill="1" applyBorder="1" applyAlignment="1" applyProtection="1">
      <alignment vertical="top" wrapText="1"/>
    </xf>
    <xf numFmtId="0" fontId="0" fillId="0" borderId="8" xfId="0" applyFill="1" applyBorder="1" applyProtection="1"/>
    <xf numFmtId="0" fontId="0" fillId="0" borderId="1" xfId="0" applyFill="1" applyBorder="1" applyAlignment="1" applyProtection="1">
      <alignment wrapText="1"/>
    </xf>
    <xf numFmtId="165" fontId="12" fillId="0" borderId="0" xfId="0" applyNumberFormat="1" applyFont="1" applyFill="1" applyProtection="1"/>
    <xf numFmtId="165" fontId="8" fillId="2" borderId="0" xfId="0" applyNumberFormat="1" applyFont="1" applyFill="1" applyAlignment="1" applyProtection="1">
      <alignment horizontal="center"/>
      <protection locked="0"/>
    </xf>
    <xf numFmtId="0" fontId="9" fillId="0" borderId="6" xfId="0" applyFont="1" applyBorder="1" applyAlignment="1" applyProtection="1">
      <alignment vertical="top" wrapText="1"/>
    </xf>
    <xf numFmtId="0" fontId="9" fillId="0" borderId="1" xfId="0" applyFont="1" applyBorder="1" applyAlignment="1" applyProtection="1">
      <alignment vertical="top" wrapText="1"/>
    </xf>
    <xf numFmtId="0" fontId="9" fillId="0" borderId="0" xfId="0" applyFont="1" applyBorder="1" applyAlignment="1" applyProtection="1">
      <alignment vertical="top" wrapText="1"/>
    </xf>
    <xf numFmtId="0" fontId="24" fillId="0" borderId="0" xfId="0" applyFont="1" applyBorder="1" applyAlignment="1" applyProtection="1">
      <alignment horizontal="center"/>
    </xf>
    <xf numFmtId="2" fontId="24" fillId="0" borderId="0" xfId="0" applyNumberFormat="1" applyFont="1" applyBorder="1" applyAlignment="1" applyProtection="1">
      <alignment horizontal="center"/>
    </xf>
    <xf numFmtId="165" fontId="24" fillId="0" borderId="11" xfId="0" applyNumberFormat="1" applyFont="1" applyBorder="1" applyAlignment="1" applyProtection="1">
      <alignment horizontal="center"/>
    </xf>
    <xf numFmtId="0" fontId="9" fillId="0" borderId="0" xfId="0" applyFont="1" applyBorder="1" applyAlignment="1" applyProtection="1">
      <alignment horizontal="center"/>
    </xf>
    <xf numFmtId="2" fontId="9" fillId="0" borderId="0" xfId="0" applyNumberFormat="1" applyFont="1" applyBorder="1" applyAlignment="1" applyProtection="1">
      <alignment horizontal="center"/>
    </xf>
    <xf numFmtId="165" fontId="9" fillId="0" borderId="11" xfId="0" applyNumberFormat="1" applyFont="1" applyBorder="1" applyAlignment="1" applyProtection="1">
      <alignment horizontal="center"/>
    </xf>
    <xf numFmtId="0" fontId="24" fillId="0" borderId="6" xfId="0" applyFont="1" applyBorder="1" applyAlignment="1" applyProtection="1">
      <alignment horizontal="center"/>
    </xf>
    <xf numFmtId="2" fontId="24" fillId="0" borderId="6" xfId="0" applyNumberFormat="1" applyFont="1" applyBorder="1" applyAlignment="1" applyProtection="1">
      <alignment horizontal="center"/>
    </xf>
    <xf numFmtId="165" fontId="24" fillId="0" borderId="7" xfId="0" applyNumberFormat="1" applyFont="1" applyBorder="1" applyAlignment="1" applyProtection="1">
      <alignment horizontal="center"/>
    </xf>
    <xf numFmtId="0" fontId="9" fillId="0" borderId="1" xfId="0" applyFont="1" applyBorder="1" applyAlignment="1" applyProtection="1">
      <alignment horizontal="center"/>
    </xf>
    <xf numFmtId="2" fontId="9" fillId="0" borderId="1" xfId="0" applyNumberFormat="1" applyFont="1" applyBorder="1" applyAlignment="1" applyProtection="1">
      <alignment horizontal="center"/>
    </xf>
    <xf numFmtId="165" fontId="9" fillId="0" borderId="9" xfId="0" applyNumberFormat="1" applyFont="1" applyBorder="1" applyAlignment="1" applyProtection="1">
      <alignment horizontal="center"/>
    </xf>
    <xf numFmtId="0" fontId="8" fillId="0" borderId="5" xfId="0" applyFont="1" applyBorder="1" applyAlignment="1" applyProtection="1">
      <alignment horizontal="center" vertical="top"/>
    </xf>
    <xf numFmtId="167" fontId="13" fillId="0" borderId="7" xfId="0" applyNumberFormat="1" applyFont="1" applyBorder="1" applyAlignment="1" applyProtection="1">
      <alignment horizontal="center"/>
    </xf>
    <xf numFmtId="0" fontId="8" fillId="0" borderId="10" xfId="0" applyFont="1" applyBorder="1" applyAlignment="1" applyProtection="1">
      <alignment horizontal="center" vertical="top"/>
    </xf>
    <xf numFmtId="0" fontId="9" fillId="0" borderId="0" xfId="0" applyFont="1" applyAlignment="1" applyProtection="1">
      <alignment vertical="top" wrapText="1"/>
    </xf>
    <xf numFmtId="0" fontId="13" fillId="0" borderId="0" xfId="0" applyFont="1" applyProtection="1"/>
    <xf numFmtId="2" fontId="13" fillId="0" borderId="0" xfId="3" applyNumberFormat="1" applyFont="1" applyBorder="1" applyAlignment="1" applyProtection="1">
      <alignment horizontal="center"/>
    </xf>
    <xf numFmtId="167" fontId="13" fillId="0" borderId="11" xfId="0" applyNumberFormat="1" applyFont="1" applyBorder="1" applyAlignment="1" applyProtection="1">
      <alignment horizontal="center"/>
    </xf>
    <xf numFmtId="165" fontId="24" fillId="0" borderId="0" xfId="0" applyNumberFormat="1" applyFont="1" applyBorder="1" applyAlignment="1" applyProtection="1">
      <alignment horizontal="center"/>
      <protection locked="0"/>
    </xf>
    <xf numFmtId="165" fontId="9" fillId="0" borderId="0" xfId="0" applyNumberFormat="1" applyFont="1" applyBorder="1" applyAlignment="1" applyProtection="1">
      <alignment horizontal="center"/>
      <protection locked="0"/>
    </xf>
    <xf numFmtId="165" fontId="24" fillId="0" borderId="6" xfId="0" applyNumberFormat="1" applyFont="1" applyBorder="1" applyAlignment="1" applyProtection="1">
      <alignment horizontal="center"/>
      <protection locked="0"/>
    </xf>
    <xf numFmtId="165" fontId="9" fillId="0" borderId="1" xfId="0" applyNumberFormat="1" applyFont="1" applyBorder="1" applyAlignment="1" applyProtection="1">
      <alignment horizontal="center"/>
      <protection locked="0"/>
    </xf>
    <xf numFmtId="167" fontId="13" fillId="0" borderId="6" xfId="0" applyNumberFormat="1" applyFont="1" applyBorder="1" applyAlignment="1" applyProtection="1">
      <alignment horizontal="center"/>
      <protection locked="0"/>
    </xf>
    <xf numFmtId="167" fontId="13" fillId="0" borderId="0" xfId="0" applyNumberFormat="1" applyFont="1" applyAlignment="1" applyProtection="1">
      <alignment horizontal="center"/>
      <protection locked="0"/>
    </xf>
    <xf numFmtId="165" fontId="9" fillId="0" borderId="0" xfId="0" applyNumberFormat="1" applyFont="1" applyFill="1" applyAlignment="1" applyProtection="1">
      <alignment horizontal="center"/>
      <protection locked="0"/>
    </xf>
    <xf numFmtId="0" fontId="22" fillId="0" borderId="6" xfId="0" applyFont="1" applyFill="1" applyBorder="1" applyProtection="1">
      <protection locked="0"/>
    </xf>
    <xf numFmtId="165" fontId="9" fillId="0" borderId="6" xfId="0" applyNumberFormat="1" applyFont="1" applyBorder="1" applyAlignment="1" applyProtection="1">
      <alignment horizontal="center"/>
      <protection locked="0"/>
    </xf>
    <xf numFmtId="165" fontId="9" fillId="0" borderId="0" xfId="0" applyNumberFormat="1" applyFont="1" applyAlignment="1" applyProtection="1">
      <alignment horizontal="center"/>
      <protection locked="0"/>
    </xf>
    <xf numFmtId="165" fontId="9" fillId="0" borderId="3" xfId="0" applyNumberFormat="1" applyFont="1" applyBorder="1" applyAlignment="1" applyProtection="1">
      <alignment horizontal="center"/>
      <protection locked="0"/>
    </xf>
    <xf numFmtId="0" fontId="8" fillId="3" borderId="1" xfId="0" applyFont="1" applyFill="1" applyBorder="1" applyAlignment="1">
      <alignment vertical="top" wrapText="1"/>
    </xf>
    <xf numFmtId="0" fontId="8" fillId="3" borderId="6" xfId="0" applyFont="1" applyFill="1" applyBorder="1" applyAlignment="1">
      <alignment vertical="top" wrapText="1"/>
    </xf>
    <xf numFmtId="0" fontId="19" fillId="3" borderId="6" xfId="0" applyFont="1" applyFill="1" applyBorder="1" applyAlignment="1">
      <alignment horizontal="center"/>
    </xf>
    <xf numFmtId="2" fontId="19" fillId="3" borderId="6" xfId="0" applyNumberFormat="1" applyFont="1" applyFill="1" applyBorder="1" applyAlignment="1">
      <alignment horizontal="center"/>
    </xf>
    <xf numFmtId="165" fontId="19" fillId="3" borderId="7" xfId="0" applyNumberFormat="1" applyFont="1" applyFill="1" applyBorder="1" applyAlignment="1">
      <alignment horizontal="center"/>
    </xf>
    <xf numFmtId="0" fontId="19" fillId="3" borderId="10" xfId="0" applyFont="1" applyFill="1" applyBorder="1" applyAlignment="1">
      <alignment horizontal="left" vertical="top"/>
    </xf>
    <xf numFmtId="0" fontId="8" fillId="3" borderId="0" xfId="0" applyFont="1" applyFill="1" applyAlignment="1">
      <alignment vertical="top" wrapText="1"/>
    </xf>
    <xf numFmtId="49" fontId="20" fillId="0" borderId="0" xfId="0" applyNumberFormat="1" applyFont="1" applyAlignment="1" applyProtection="1">
      <alignment wrapText="1"/>
      <protection locked="0"/>
    </xf>
    <xf numFmtId="0" fontId="8" fillId="3" borderId="6" xfId="0" applyFont="1" applyFill="1" applyBorder="1" applyAlignment="1" applyProtection="1">
      <alignment vertical="top" wrapText="1"/>
      <protection locked="0"/>
    </xf>
    <xf numFmtId="0" fontId="8" fillId="3" borderId="0" xfId="0" applyFont="1" applyFill="1" applyAlignment="1" applyProtection="1">
      <alignment vertical="top" wrapText="1"/>
      <protection locked="0"/>
    </xf>
    <xf numFmtId="0" fontId="8" fillId="3" borderId="1" xfId="0" applyFont="1" applyFill="1" applyBorder="1" applyAlignment="1" applyProtection="1">
      <alignment vertical="top" wrapText="1"/>
      <protection locked="0"/>
    </xf>
    <xf numFmtId="165" fontId="19" fillId="3" borderId="6" xfId="0" applyNumberFormat="1" applyFont="1" applyFill="1" applyBorder="1" applyAlignment="1" applyProtection="1">
      <alignment horizontal="center"/>
      <protection locked="0"/>
    </xf>
    <xf numFmtId="165" fontId="8" fillId="3" borderId="1" xfId="0" applyNumberFormat="1" applyFont="1" applyFill="1" applyBorder="1" applyAlignment="1" applyProtection="1">
      <alignment horizontal="center"/>
      <protection locked="0"/>
    </xf>
  </cellXfs>
  <cellStyles count="4">
    <cellStyle name="Euro" xfId="2" xr:uid="{9C268C24-1863-4D2E-AB02-523C12090DDE}"/>
    <cellStyle name="Navadno" xfId="0" builtinId="0"/>
    <cellStyle name="Navadno 2" xfId="1" xr:uid="{CFD32637-4B7D-4464-899D-D63B9AA4B6CF}"/>
    <cellStyle name="Odstotek"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C52F5-E1B5-4693-B02A-202BD64514E8}">
  <dimension ref="A1:H88"/>
  <sheetViews>
    <sheetView view="pageLayout" topLeftCell="A55" zoomScaleNormal="100" workbookViewId="0">
      <selection activeCell="E81" sqref="E81"/>
    </sheetView>
  </sheetViews>
  <sheetFormatPr defaultRowHeight="15" x14ac:dyDescent="0.25"/>
  <cols>
    <col min="6" max="6" width="18.5703125" customWidth="1"/>
  </cols>
  <sheetData>
    <row r="1" spans="1:8" x14ac:dyDescent="0.25">
      <c r="A1" s="1" t="s">
        <v>6</v>
      </c>
      <c r="B1" s="1"/>
      <c r="C1" s="1"/>
      <c r="D1" s="1"/>
      <c r="E1" s="1"/>
      <c r="F1" s="1"/>
      <c r="G1" s="1"/>
      <c r="H1" s="1"/>
    </row>
    <row r="2" spans="1:8" x14ac:dyDescent="0.25">
      <c r="A2" s="1" t="s">
        <v>7</v>
      </c>
      <c r="B2" s="1"/>
      <c r="C2" s="1"/>
      <c r="D2" s="1"/>
      <c r="E2" s="1"/>
      <c r="F2" s="1"/>
      <c r="G2" s="1"/>
      <c r="H2" s="1"/>
    </row>
    <row r="3" spans="1:8" x14ac:dyDescent="0.25">
      <c r="A3" s="1" t="s">
        <v>25</v>
      </c>
      <c r="B3" s="1"/>
      <c r="C3" s="1"/>
      <c r="D3" s="1"/>
      <c r="E3" s="1"/>
      <c r="F3" s="1"/>
      <c r="G3" s="1"/>
      <c r="H3" s="1"/>
    </row>
    <row r="4" spans="1:8" x14ac:dyDescent="0.25">
      <c r="A4" s="1"/>
      <c r="B4" s="1"/>
      <c r="C4" s="1"/>
      <c r="D4" s="1"/>
      <c r="E4" s="1"/>
      <c r="F4" s="1"/>
      <c r="G4" s="1"/>
      <c r="H4" s="1"/>
    </row>
    <row r="7" spans="1:8" ht="18" x14ac:dyDescent="0.25">
      <c r="A7" s="2" t="s">
        <v>124</v>
      </c>
      <c r="B7" s="2"/>
      <c r="C7" s="2"/>
      <c r="D7" s="2"/>
      <c r="E7" s="2"/>
      <c r="F7" s="2"/>
      <c r="G7" s="2"/>
      <c r="H7" s="2"/>
    </row>
    <row r="8" spans="1:8" x14ac:dyDescent="0.25">
      <c r="A8" s="1"/>
      <c r="B8" s="1"/>
      <c r="C8" s="1"/>
      <c r="D8" s="1"/>
      <c r="E8" s="1"/>
      <c r="F8" s="1"/>
      <c r="G8" s="1"/>
      <c r="H8" s="1"/>
    </row>
    <row r="11" spans="1:8" x14ac:dyDescent="0.25">
      <c r="A11" s="3" t="s">
        <v>0</v>
      </c>
      <c r="B11" s="3"/>
      <c r="C11" s="3"/>
      <c r="D11" s="3"/>
      <c r="E11" s="3"/>
      <c r="F11" s="3"/>
      <c r="G11" s="3"/>
      <c r="H11" s="3"/>
    </row>
    <row r="12" spans="1:8" x14ac:dyDescent="0.25">
      <c r="A12" s="3" t="s">
        <v>1</v>
      </c>
      <c r="B12" s="3"/>
      <c r="C12" s="3"/>
      <c r="D12" s="3"/>
      <c r="E12" s="3"/>
      <c r="F12" s="3"/>
      <c r="G12" s="3"/>
      <c r="H12" s="3"/>
    </row>
    <row r="13" spans="1:8" x14ac:dyDescent="0.25">
      <c r="A13" s="3" t="s">
        <v>141</v>
      </c>
      <c r="B13" s="3"/>
      <c r="C13" s="3"/>
      <c r="D13" s="3"/>
      <c r="E13" s="3"/>
      <c r="F13" s="3"/>
      <c r="G13" s="3"/>
      <c r="H13" s="3"/>
    </row>
    <row r="14" spans="1:8" x14ac:dyDescent="0.25">
      <c r="A14" s="3" t="s">
        <v>2</v>
      </c>
      <c r="B14" s="3"/>
      <c r="C14" s="3"/>
      <c r="D14" s="3"/>
      <c r="E14" s="3"/>
      <c r="F14" s="3"/>
      <c r="G14" s="3"/>
      <c r="H14" s="3"/>
    </row>
    <row r="15" spans="1:8" x14ac:dyDescent="0.25">
      <c r="A15" s="3" t="s">
        <v>142</v>
      </c>
      <c r="B15" s="3"/>
      <c r="C15" s="3"/>
      <c r="D15" s="3"/>
      <c r="E15" s="3"/>
      <c r="F15" s="3"/>
      <c r="G15" s="3"/>
      <c r="H15" s="3"/>
    </row>
    <row r="16" spans="1:8" x14ac:dyDescent="0.25">
      <c r="A16" s="3" t="s">
        <v>3</v>
      </c>
      <c r="B16" s="3"/>
      <c r="C16" s="3"/>
      <c r="D16" s="3"/>
      <c r="E16" s="3"/>
      <c r="F16" s="3"/>
      <c r="G16" s="3"/>
      <c r="H16" s="3"/>
    </row>
    <row r="17" spans="1:8" x14ac:dyDescent="0.25">
      <c r="A17" s="3" t="s">
        <v>4</v>
      </c>
      <c r="B17" s="3"/>
      <c r="C17" s="3"/>
      <c r="D17" s="3"/>
      <c r="E17" s="3"/>
      <c r="F17" s="3"/>
      <c r="G17" s="3"/>
      <c r="H17" s="3"/>
    </row>
    <row r="18" spans="1:8" x14ac:dyDescent="0.25">
      <c r="A18" s="3" t="s">
        <v>5</v>
      </c>
      <c r="B18" s="3"/>
      <c r="C18" s="3"/>
      <c r="D18" s="3"/>
      <c r="E18" s="3"/>
      <c r="F18" s="3"/>
      <c r="G18" s="3"/>
      <c r="H18" s="3"/>
    </row>
    <row r="19" spans="1:8" x14ac:dyDescent="0.25">
      <c r="A19" s="3" t="s">
        <v>143</v>
      </c>
    </row>
    <row r="20" spans="1:8" ht="15.75" x14ac:dyDescent="0.25">
      <c r="A20" s="4"/>
      <c r="B20" s="4"/>
      <c r="C20" s="4"/>
      <c r="D20" s="4"/>
      <c r="E20" s="4"/>
      <c r="F20" s="5"/>
      <c r="G20" s="4"/>
      <c r="H20" s="1"/>
    </row>
    <row r="21" spans="1:8" ht="15.75" x14ac:dyDescent="0.25">
      <c r="A21" s="4"/>
      <c r="B21" s="4"/>
      <c r="C21" s="4"/>
      <c r="D21" s="4"/>
      <c r="E21" s="4"/>
      <c r="F21" s="5"/>
      <c r="G21" s="4"/>
      <c r="H21" s="1"/>
    </row>
    <row r="22" spans="1:8" ht="15.75" x14ac:dyDescent="0.25">
      <c r="A22" s="4"/>
      <c r="B22" s="4"/>
      <c r="C22" s="4"/>
      <c r="D22" s="4"/>
      <c r="E22" s="4"/>
      <c r="F22" s="5"/>
      <c r="G22" s="4"/>
      <c r="H22" s="1"/>
    </row>
    <row r="23" spans="1:8" x14ac:dyDescent="0.25">
      <c r="A23" s="6"/>
      <c r="B23" s="6"/>
      <c r="C23" s="6"/>
      <c r="D23" s="6"/>
      <c r="E23" s="6"/>
      <c r="F23" s="7"/>
      <c r="G23" s="6"/>
      <c r="H23" s="6"/>
    </row>
    <row r="24" spans="1:8" x14ac:dyDescent="0.25">
      <c r="A24" s="6"/>
      <c r="B24" s="6"/>
      <c r="C24" s="6"/>
      <c r="D24" s="6"/>
      <c r="E24" s="6"/>
      <c r="F24" s="7"/>
      <c r="G24" s="6"/>
      <c r="H24" s="6"/>
    </row>
    <row r="25" spans="1:8" x14ac:dyDescent="0.25">
      <c r="A25" s="6"/>
      <c r="B25" s="6"/>
      <c r="C25" s="6"/>
      <c r="D25" s="6"/>
      <c r="E25" s="6"/>
      <c r="F25" s="7"/>
      <c r="G25" s="6"/>
      <c r="H25" s="6"/>
    </row>
    <row r="26" spans="1:8" x14ac:dyDescent="0.25">
      <c r="A26" s="6"/>
      <c r="B26" s="6"/>
      <c r="C26" s="6"/>
      <c r="D26" s="6"/>
      <c r="E26" s="6"/>
      <c r="F26" s="7"/>
      <c r="G26" s="6"/>
      <c r="H26" s="6"/>
    </row>
    <row r="27" spans="1:8" x14ac:dyDescent="0.25">
      <c r="A27" s="6"/>
      <c r="B27" s="6"/>
      <c r="C27" s="6"/>
      <c r="D27" s="6"/>
      <c r="E27" s="6"/>
      <c r="F27" s="7"/>
      <c r="G27" s="6"/>
      <c r="H27" s="6"/>
    </row>
    <row r="28" spans="1:8" x14ac:dyDescent="0.25">
      <c r="A28" s="6"/>
      <c r="B28" s="6"/>
      <c r="C28" s="6"/>
      <c r="D28" s="6"/>
      <c r="E28" s="6"/>
      <c r="F28" s="7"/>
      <c r="G28" s="6"/>
      <c r="H28" s="6"/>
    </row>
    <row r="29" spans="1:8" x14ac:dyDescent="0.25">
      <c r="A29" s="6"/>
      <c r="B29" s="6"/>
      <c r="C29" s="6"/>
      <c r="D29" s="6"/>
      <c r="E29" s="6"/>
      <c r="F29" s="6"/>
      <c r="G29" s="6"/>
      <c r="H29" s="6"/>
    </row>
    <row r="30" spans="1:8" x14ac:dyDescent="0.25">
      <c r="A30" s="1"/>
      <c r="B30" s="1"/>
      <c r="C30" s="1"/>
      <c r="D30" s="1"/>
      <c r="E30" s="1"/>
      <c r="F30" s="8"/>
      <c r="G30" s="1"/>
      <c r="H30" s="1"/>
    </row>
    <row r="31" spans="1:8" ht="15.75" x14ac:dyDescent="0.25">
      <c r="A31" s="4"/>
      <c r="B31" s="4"/>
      <c r="C31" s="4"/>
      <c r="D31" s="4"/>
      <c r="E31" s="4"/>
      <c r="F31" s="5"/>
      <c r="G31" s="4"/>
      <c r="H31" s="1"/>
    </row>
    <row r="32" spans="1:8" ht="15.75" x14ac:dyDescent="0.25">
      <c r="A32" s="4"/>
      <c r="B32" s="4"/>
      <c r="C32" s="4"/>
      <c r="D32" s="4"/>
      <c r="E32" s="4"/>
      <c r="F32" s="5"/>
      <c r="G32" s="4"/>
      <c r="H32" s="1"/>
    </row>
    <row r="33" spans="1:8" x14ac:dyDescent="0.25">
      <c r="A33" s="1"/>
      <c r="B33" s="1"/>
      <c r="C33" s="1"/>
      <c r="D33" s="1"/>
      <c r="E33" s="1"/>
      <c r="F33" s="8"/>
      <c r="G33" s="1"/>
      <c r="H33" s="1"/>
    </row>
    <row r="34" spans="1:8" x14ac:dyDescent="0.25">
      <c r="A34" s="1"/>
      <c r="B34" s="1"/>
      <c r="C34" s="1"/>
      <c r="D34" s="1"/>
      <c r="E34" s="1"/>
      <c r="F34" s="8"/>
      <c r="G34" s="1"/>
      <c r="H34" s="1"/>
    </row>
    <row r="35" spans="1:8" x14ac:dyDescent="0.25">
      <c r="A35" s="1"/>
      <c r="B35" s="1"/>
      <c r="C35" s="1"/>
      <c r="D35" s="1"/>
      <c r="E35" s="1"/>
      <c r="F35" s="8" t="s">
        <v>8</v>
      </c>
      <c r="G35" s="1"/>
      <c r="H35" s="1"/>
    </row>
    <row r="36" spans="1:8" ht="15.75" x14ac:dyDescent="0.25">
      <c r="A36" s="1"/>
      <c r="B36" s="1"/>
      <c r="C36" s="1"/>
      <c r="D36" s="1"/>
      <c r="E36" s="1"/>
      <c r="F36" s="1"/>
      <c r="G36" s="9"/>
      <c r="H36" s="1"/>
    </row>
    <row r="37" spans="1:8" ht="15.75" x14ac:dyDescent="0.25">
      <c r="F37" s="1"/>
      <c r="G37" s="9"/>
      <c r="H37" s="1"/>
    </row>
    <row r="38" spans="1:8" ht="15.75" x14ac:dyDescent="0.25">
      <c r="F38" s="1"/>
      <c r="G38" s="9"/>
      <c r="H38" s="1"/>
    </row>
    <row r="39" spans="1:8" ht="15.75" x14ac:dyDescent="0.25">
      <c r="B39" s="1"/>
      <c r="C39" s="1"/>
      <c r="F39" s="1"/>
      <c r="G39" s="9"/>
      <c r="H39" s="1"/>
    </row>
    <row r="40" spans="1:8" x14ac:dyDescent="0.25">
      <c r="A40" s="1"/>
      <c r="B40" s="1"/>
      <c r="C40" s="1"/>
      <c r="D40" s="1"/>
      <c r="E40" s="1"/>
      <c r="F40" s="1"/>
      <c r="G40" s="1"/>
      <c r="H40" s="1"/>
    </row>
    <row r="45" spans="1:8" x14ac:dyDescent="0.25">
      <c r="A45" s="3"/>
    </row>
    <row r="46" spans="1:8" x14ac:dyDescent="0.25">
      <c r="A46" s="1"/>
      <c r="B46" s="1"/>
      <c r="C46" s="1"/>
      <c r="D46" s="1"/>
      <c r="E46" s="1"/>
      <c r="F46" s="1"/>
      <c r="G46" s="1"/>
      <c r="H46" s="1"/>
    </row>
    <row r="47" spans="1:8" x14ac:dyDescent="0.25">
      <c r="A47" s="1"/>
      <c r="B47" s="1"/>
      <c r="C47" s="1"/>
      <c r="D47" s="1"/>
      <c r="E47" s="1"/>
      <c r="F47" s="1"/>
      <c r="G47" s="1"/>
      <c r="H47" s="1"/>
    </row>
    <row r="48" spans="1:8" x14ac:dyDescent="0.25">
      <c r="A48" s="1" t="s">
        <v>23</v>
      </c>
      <c r="B48" s="1"/>
      <c r="C48" s="1"/>
      <c r="D48" s="1"/>
      <c r="E48" s="1"/>
      <c r="F48" s="1"/>
      <c r="G48" s="1"/>
      <c r="H48" s="1"/>
    </row>
    <row r="49" spans="1:8" x14ac:dyDescent="0.25">
      <c r="A49" s="1" t="s">
        <v>24</v>
      </c>
      <c r="B49" s="1"/>
      <c r="C49" s="1"/>
      <c r="D49" s="1"/>
      <c r="E49" s="1"/>
      <c r="F49" s="1"/>
      <c r="G49" s="1"/>
      <c r="H49" s="1"/>
    </row>
    <row r="50" spans="1:8" x14ac:dyDescent="0.25">
      <c r="A50" s="1" t="s">
        <v>25</v>
      </c>
      <c r="B50" s="1"/>
      <c r="C50" s="1"/>
      <c r="D50" s="1"/>
      <c r="E50" s="1"/>
      <c r="F50" s="1"/>
      <c r="G50" s="1"/>
      <c r="H50" s="1"/>
    </row>
    <row r="51" spans="1:8" x14ac:dyDescent="0.25">
      <c r="A51" s="1"/>
      <c r="B51" s="1"/>
      <c r="C51" s="1"/>
      <c r="D51" s="1"/>
      <c r="E51" s="1"/>
      <c r="F51" s="1"/>
      <c r="G51" s="1"/>
      <c r="H51" s="1"/>
    </row>
    <row r="52" spans="1:8" x14ac:dyDescent="0.25">
      <c r="A52" s="1"/>
      <c r="B52" s="1"/>
      <c r="C52" s="1"/>
      <c r="D52" s="1"/>
      <c r="E52" s="1"/>
      <c r="F52" s="1"/>
      <c r="G52" s="1"/>
      <c r="H52" s="1"/>
    </row>
    <row r="53" spans="1:8" ht="18" x14ac:dyDescent="0.25">
      <c r="A53" s="1"/>
      <c r="B53" s="1"/>
      <c r="C53" s="2" t="s">
        <v>401</v>
      </c>
      <c r="D53" s="1"/>
      <c r="E53" s="1"/>
      <c r="F53" s="1"/>
      <c r="G53" s="1"/>
      <c r="H53" s="1"/>
    </row>
    <row r="54" spans="1:8" ht="18" x14ac:dyDescent="0.25">
      <c r="A54" s="1"/>
      <c r="B54" s="1"/>
      <c r="C54" s="2"/>
      <c r="D54" s="1"/>
      <c r="E54" s="1"/>
      <c r="F54" s="1"/>
      <c r="G54" s="1"/>
      <c r="H54" s="1"/>
    </row>
    <row r="55" spans="1:8" x14ac:dyDescent="0.25">
      <c r="A55" s="1"/>
      <c r="B55" s="1"/>
      <c r="C55" s="1"/>
      <c r="D55" s="1"/>
      <c r="E55" s="1"/>
      <c r="F55" s="1"/>
      <c r="G55" s="1"/>
      <c r="H55" s="1"/>
    </row>
    <row r="56" spans="1:8" x14ac:dyDescent="0.25">
      <c r="A56" s="6" t="s">
        <v>9</v>
      </c>
      <c r="B56" s="6"/>
      <c r="C56" s="1"/>
      <c r="D56" s="1"/>
      <c r="E56" s="1"/>
      <c r="F56" s="8"/>
      <c r="G56" s="1"/>
      <c r="H56" s="1"/>
    </row>
    <row r="57" spans="1:8" x14ac:dyDescent="0.25">
      <c r="A57" s="1" t="s">
        <v>10</v>
      </c>
      <c r="B57" s="1"/>
      <c r="C57" s="1"/>
      <c r="D57" s="1"/>
      <c r="E57" s="1"/>
      <c r="F57" s="8">
        <f>AVERAGE(preddela!F51)</f>
        <v>0</v>
      </c>
      <c r="G57" s="1"/>
      <c r="H57" s="1"/>
    </row>
    <row r="58" spans="1:8" x14ac:dyDescent="0.25">
      <c r="A58" s="1" t="s">
        <v>11</v>
      </c>
      <c r="B58" s="1"/>
      <c r="C58" s="1"/>
      <c r="D58" s="1"/>
      <c r="E58" s="1"/>
      <c r="F58" s="8">
        <f>AVERAGE('zemeljska dela'!F13)</f>
        <v>0</v>
      </c>
      <c r="G58" s="1"/>
      <c r="H58" s="1"/>
    </row>
    <row r="59" spans="1:8" x14ac:dyDescent="0.25">
      <c r="A59" s="1" t="s">
        <v>12</v>
      </c>
      <c r="B59" s="1"/>
      <c r="C59" s="1"/>
      <c r="D59" s="1"/>
      <c r="E59" s="1"/>
      <c r="F59" s="8">
        <f>AVERAGE('bet in arm. bet. dela'!F59)</f>
        <v>0</v>
      </c>
      <c r="G59" s="1"/>
      <c r="H59" s="1"/>
    </row>
    <row r="60" spans="1:8" x14ac:dyDescent="0.25">
      <c r="A60" s="1" t="s">
        <v>13</v>
      </c>
      <c r="B60" s="1"/>
      <c r="C60" s="1"/>
      <c r="D60" s="1"/>
      <c r="E60" s="1"/>
      <c r="F60" s="8">
        <f>AVERAGE('zidarska dela'!F82)</f>
        <v>0</v>
      </c>
      <c r="G60" s="1"/>
      <c r="H60" s="1"/>
    </row>
    <row r="61" spans="1:8" x14ac:dyDescent="0.25">
      <c r="A61" s="1" t="s">
        <v>14</v>
      </c>
      <c r="B61" s="1"/>
      <c r="C61" s="1"/>
      <c r="D61" s="1"/>
      <c r="E61" s="1"/>
      <c r="F61" s="8">
        <f>AVERAGE('tesarska dela '!F61)</f>
        <v>0</v>
      </c>
      <c r="G61" s="1"/>
      <c r="H61" s="1"/>
    </row>
    <row r="62" spans="1:8" x14ac:dyDescent="0.25">
      <c r="A62" s="1" t="s">
        <v>15</v>
      </c>
      <c r="B62" s="1"/>
      <c r="C62" s="1"/>
      <c r="D62" s="1"/>
      <c r="E62" s="1"/>
      <c r="F62" s="8">
        <f>AVERAGE('fasaderska dela'!F21)</f>
        <v>0</v>
      </c>
      <c r="G62" s="1"/>
      <c r="H62" s="1"/>
    </row>
    <row r="63" spans="1:8" x14ac:dyDescent="0.25">
      <c r="A63" s="1" t="s">
        <v>16</v>
      </c>
      <c r="B63" s="1"/>
      <c r="C63" s="1"/>
      <c r="D63" s="1"/>
      <c r="E63" s="1"/>
      <c r="F63" s="8">
        <f>AVERAGE('krovska dela'!G42)</f>
        <v>0</v>
      </c>
      <c r="G63" s="1"/>
      <c r="H63" s="1"/>
    </row>
    <row r="64" spans="1:8" x14ac:dyDescent="0.25">
      <c r="A64" s="10" t="s">
        <v>266</v>
      </c>
      <c r="B64" s="10"/>
      <c r="C64" s="10"/>
      <c r="D64" s="10"/>
      <c r="E64" s="10"/>
      <c r="F64" s="11">
        <f>AVERAGE(kanalizacija!F10)</f>
        <v>0</v>
      </c>
      <c r="G64" s="1"/>
      <c r="H64" s="1"/>
    </row>
    <row r="65" spans="1:8" x14ac:dyDescent="0.25">
      <c r="A65" s="1"/>
      <c r="B65" s="1"/>
      <c r="C65" s="1"/>
      <c r="D65" s="1"/>
      <c r="E65" s="1"/>
      <c r="F65" s="8">
        <f>SUM(F57:F64)</f>
        <v>0</v>
      </c>
      <c r="G65" s="1"/>
      <c r="H65" s="1"/>
    </row>
    <row r="66" spans="1:8" x14ac:dyDescent="0.25">
      <c r="A66" s="1"/>
      <c r="B66" s="1"/>
      <c r="C66" s="1"/>
      <c r="D66" s="1"/>
      <c r="E66" s="1"/>
      <c r="F66" s="8"/>
      <c r="G66" s="1"/>
      <c r="H66" s="1"/>
    </row>
    <row r="67" spans="1:8" x14ac:dyDescent="0.25">
      <c r="A67" s="6" t="s">
        <v>17</v>
      </c>
      <c r="B67" s="1"/>
      <c r="C67" s="1"/>
      <c r="D67" s="1"/>
      <c r="E67" s="1"/>
      <c r="F67" s="1"/>
      <c r="G67" s="1"/>
      <c r="H67" s="1"/>
    </row>
    <row r="68" spans="1:8" x14ac:dyDescent="0.25">
      <c r="A68" s="1" t="s">
        <v>18</v>
      </c>
      <c r="B68" s="1"/>
      <c r="C68" s="1"/>
      <c r="D68" s="1"/>
      <c r="E68" s="1"/>
      <c r="F68" s="8">
        <f>AVERAGE('kleparska dela'!F34)</f>
        <v>0</v>
      </c>
      <c r="G68" s="1"/>
      <c r="H68" s="1"/>
    </row>
    <row r="69" spans="1:8" x14ac:dyDescent="0.25">
      <c r="A69" s="1" t="s">
        <v>19</v>
      </c>
      <c r="B69" s="1"/>
      <c r="C69" s="1"/>
      <c r="D69" s="1"/>
      <c r="E69" s="1"/>
      <c r="F69" s="8">
        <f>AVERAGE('ključavničarska dela'!F39)</f>
        <v>0</v>
      </c>
      <c r="G69" s="1"/>
      <c r="H69" s="1"/>
    </row>
    <row r="70" spans="1:8" x14ac:dyDescent="0.25">
      <c r="A70" s="1" t="s">
        <v>20</v>
      </c>
      <c r="B70" s="1"/>
      <c r="C70" s="1"/>
      <c r="D70" s="1"/>
      <c r="E70" s="1"/>
      <c r="F70" s="8">
        <f>AVERAGE('mizarska dela'!F44)</f>
        <v>0</v>
      </c>
      <c r="G70" s="1"/>
      <c r="H70" s="1"/>
    </row>
    <row r="71" spans="1:8" x14ac:dyDescent="0.25">
      <c r="A71" s="1" t="s">
        <v>107</v>
      </c>
      <c r="B71" s="1"/>
      <c r="C71" s="1"/>
      <c r="D71" s="1"/>
      <c r="E71" s="1"/>
      <c r="F71" s="8">
        <f>AVERAGE('keramičarska dela'!F34)</f>
        <v>0</v>
      </c>
      <c r="G71" s="1"/>
      <c r="H71" s="1"/>
    </row>
    <row r="72" spans="1:8" x14ac:dyDescent="0.25">
      <c r="A72" s="1" t="s">
        <v>114</v>
      </c>
      <c r="B72" s="1"/>
      <c r="C72" s="1"/>
      <c r="D72" s="1"/>
      <c r="E72" s="1"/>
      <c r="F72" s="8">
        <f>AVERAGE('suhomontažna dela '!F25)</f>
        <v>0</v>
      </c>
      <c r="G72" s="1"/>
      <c r="H72" s="1"/>
    </row>
    <row r="73" spans="1:8" x14ac:dyDescent="0.25">
      <c r="A73" s="1" t="s">
        <v>115</v>
      </c>
      <c r="B73" s="1"/>
      <c r="C73" s="1"/>
      <c r="D73" s="1"/>
      <c r="E73" s="1"/>
      <c r="F73" s="8">
        <f>AVERAGE('Izdelki iz PVC okvirjev'!F65)</f>
        <v>0</v>
      </c>
      <c r="G73" s="1"/>
      <c r="H73" s="1"/>
    </row>
    <row r="74" spans="1:8" x14ac:dyDescent="0.25">
      <c r="A74" s="1" t="s">
        <v>116</v>
      </c>
      <c r="B74" s="1"/>
      <c r="C74" s="1"/>
      <c r="D74" s="1"/>
      <c r="E74" s="1"/>
      <c r="F74" s="8">
        <f>AVERAGE('tlakarska dela'!F12)</f>
        <v>0</v>
      </c>
      <c r="G74" s="1"/>
      <c r="H74" s="1"/>
    </row>
    <row r="75" spans="1:8" x14ac:dyDescent="0.25">
      <c r="A75" s="1" t="s">
        <v>117</v>
      </c>
      <c r="B75" s="1"/>
      <c r="C75" s="1"/>
      <c r="D75" s="1"/>
      <c r="E75" s="1"/>
      <c r="F75" s="8">
        <f>AVERAGE('pleskarska dela'!F15)</f>
        <v>0</v>
      </c>
      <c r="G75" s="1"/>
      <c r="H75" s="1"/>
    </row>
    <row r="76" spans="1:8" x14ac:dyDescent="0.25">
      <c r="A76" s="1" t="s">
        <v>112</v>
      </c>
      <c r="B76" s="1"/>
      <c r="C76" s="1"/>
      <c r="D76" s="1"/>
      <c r="E76" s="1"/>
      <c r="F76" s="8">
        <f>AVERAGE(dvigalo!G6)</f>
        <v>0</v>
      </c>
      <c r="G76" s="1"/>
      <c r="H76" s="1"/>
    </row>
    <row r="77" spans="1:8" x14ac:dyDescent="0.25">
      <c r="A77" s="10" t="s">
        <v>118</v>
      </c>
      <c r="B77" s="10"/>
      <c r="C77" s="10"/>
      <c r="D77" s="10"/>
      <c r="E77" s="10"/>
      <c r="F77" s="11">
        <f>AVERAGE('zaključna dela'!F10)</f>
        <v>0</v>
      </c>
      <c r="G77" s="1"/>
      <c r="H77" s="1"/>
    </row>
    <row r="78" spans="1:8" x14ac:dyDescent="0.25">
      <c r="A78" s="1"/>
      <c r="B78" s="1"/>
      <c r="C78" s="1"/>
      <c r="D78" s="1"/>
      <c r="E78" s="1"/>
      <c r="F78" s="8">
        <f>SUM(F68:F77)</f>
        <v>0</v>
      </c>
      <c r="G78" s="1"/>
      <c r="H78" s="1"/>
    </row>
    <row r="79" spans="1:8" x14ac:dyDescent="0.25">
      <c r="A79" s="1"/>
      <c r="B79" s="1"/>
      <c r="C79" s="1"/>
      <c r="D79" s="1"/>
      <c r="E79" s="1"/>
      <c r="F79" s="8"/>
      <c r="G79" s="1"/>
      <c r="H79" s="1"/>
    </row>
    <row r="80" spans="1:8" x14ac:dyDescent="0.25">
      <c r="A80" s="1" t="s">
        <v>125</v>
      </c>
      <c r="B80" s="1"/>
      <c r="C80" s="1"/>
      <c r="D80" s="1"/>
      <c r="E80" s="1"/>
      <c r="F80" s="8">
        <f>AVERAGE(F65+F78)</f>
        <v>0</v>
      </c>
    </row>
    <row r="81" spans="1:8" x14ac:dyDescent="0.25">
      <c r="A81" s="1"/>
      <c r="B81" s="1"/>
      <c r="C81" s="1"/>
      <c r="D81" s="1"/>
      <c r="E81" s="1"/>
      <c r="F81" s="1"/>
    </row>
    <row r="82" spans="1:8" x14ac:dyDescent="0.25">
      <c r="D82" s="1"/>
    </row>
    <row r="83" spans="1:8" x14ac:dyDescent="0.25">
      <c r="A83" s="1"/>
      <c r="B83" s="1"/>
      <c r="C83" s="1"/>
      <c r="G83" s="1"/>
      <c r="H83" s="1"/>
    </row>
    <row r="84" spans="1:8" x14ac:dyDescent="0.25">
      <c r="A84" s="1" t="s">
        <v>8</v>
      </c>
      <c r="B84" s="1"/>
      <c r="C84" s="1"/>
      <c r="D84" s="1"/>
      <c r="E84" s="1"/>
      <c r="F84" s="1"/>
      <c r="G84" s="1"/>
      <c r="H84" s="1"/>
    </row>
    <row r="85" spans="1:8" x14ac:dyDescent="0.25">
      <c r="A85" s="1"/>
      <c r="B85" s="1"/>
      <c r="C85" s="1"/>
      <c r="D85" s="1"/>
      <c r="E85" s="1"/>
      <c r="F85" s="1"/>
      <c r="G85" s="1"/>
      <c r="H85" s="1"/>
    </row>
    <row r="86" spans="1:8" x14ac:dyDescent="0.25">
      <c r="A86" s="1"/>
      <c r="B86" s="1"/>
      <c r="C86" s="1"/>
      <c r="D86" s="1"/>
      <c r="E86" s="1" t="s">
        <v>21</v>
      </c>
      <c r="F86" s="1" t="s">
        <v>22</v>
      </c>
      <c r="G86" s="1"/>
      <c r="H86" s="1"/>
    </row>
    <row r="87" spans="1:8" x14ac:dyDescent="0.25">
      <c r="A87" s="1"/>
      <c r="B87" s="1"/>
      <c r="C87" s="1"/>
      <c r="D87" s="1"/>
      <c r="E87" s="1"/>
      <c r="F87" s="1"/>
      <c r="G87" s="1"/>
      <c r="H87" s="1"/>
    </row>
    <row r="88" spans="1:8" x14ac:dyDescent="0.25">
      <c r="A88" s="1"/>
      <c r="B88" s="1"/>
      <c r="C88" s="1"/>
      <c r="D88" s="1"/>
      <c r="E88" s="1"/>
      <c r="F88" s="1"/>
      <c r="G88" s="1"/>
      <c r="H88" s="1"/>
    </row>
  </sheetData>
  <sheetProtection algorithmName="SHA-512" hashValue="HfIeBlkEmqMuu7XQ4bB7bJAoTPxePRGu7v50BsWHilLjE+AceLlmmfvzQ0DKdGwX7Oe+OUx4mk0zcazdtXTp5Q==" saltValue="XhbJ4bdg5jxSfhjP09TxEg=="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CECF6-6D51-4D59-884A-15750552C8FB}">
  <dimension ref="A1:F34"/>
  <sheetViews>
    <sheetView view="pageLayout" zoomScaleNormal="100" zoomScaleSheetLayoutView="124" workbookViewId="0">
      <selection activeCell="F34" sqref="F34"/>
    </sheetView>
  </sheetViews>
  <sheetFormatPr defaultRowHeight="15" x14ac:dyDescent="0.25"/>
  <cols>
    <col min="1" max="1" width="5.42578125" style="184" customWidth="1"/>
    <col min="2" max="2" width="37.140625" style="184" customWidth="1"/>
    <col min="3" max="3" width="5.28515625" style="184" customWidth="1"/>
    <col min="4" max="4" width="12.42578125" style="184" customWidth="1"/>
    <col min="5" max="5" width="12.42578125" style="226" customWidth="1"/>
    <col min="6" max="6" width="12.28515625" style="184" customWidth="1"/>
    <col min="7" max="16384" width="9.140625" style="184"/>
  </cols>
  <sheetData>
    <row r="1" spans="1:6" ht="15.75" x14ac:dyDescent="0.25">
      <c r="A1" s="183" t="s">
        <v>18</v>
      </c>
    </row>
    <row r="3" spans="1:6" ht="76.5" x14ac:dyDescent="0.25">
      <c r="A3" s="204">
        <v>1</v>
      </c>
      <c r="B3" s="205" t="s">
        <v>294</v>
      </c>
      <c r="C3" s="206"/>
      <c r="D3" s="219"/>
      <c r="E3" s="233"/>
      <c r="F3" s="220"/>
    </row>
    <row r="4" spans="1:6" x14ac:dyDescent="0.25">
      <c r="A4" s="214"/>
      <c r="B4" s="215"/>
      <c r="C4" s="216" t="s">
        <v>36</v>
      </c>
      <c r="D4" s="217">
        <v>60</v>
      </c>
      <c r="E4" s="232"/>
      <c r="F4" s="218">
        <f>(D4*E4)</f>
        <v>0</v>
      </c>
    </row>
    <row r="5" spans="1:6" ht="114.75" x14ac:dyDescent="0.25">
      <c r="A5" s="204">
        <v>2</v>
      </c>
      <c r="B5" s="205" t="s">
        <v>296</v>
      </c>
      <c r="C5" s="206"/>
      <c r="D5" s="219"/>
      <c r="E5" s="233"/>
      <c r="F5" s="220"/>
    </row>
    <row r="6" spans="1:6" x14ac:dyDescent="0.25">
      <c r="A6" s="214"/>
      <c r="B6" s="215"/>
      <c r="C6" s="216" t="s">
        <v>36</v>
      </c>
      <c r="D6" s="217">
        <v>20</v>
      </c>
      <c r="E6" s="232"/>
      <c r="F6" s="218">
        <f>(D6*E6)</f>
        <v>0</v>
      </c>
    </row>
    <row r="7" spans="1:6" ht="102" x14ac:dyDescent="0.25">
      <c r="A7" s="204">
        <v>3</v>
      </c>
      <c r="B7" s="205" t="s">
        <v>295</v>
      </c>
      <c r="C7" s="206"/>
      <c r="D7" s="219"/>
      <c r="E7" s="233"/>
      <c r="F7" s="220"/>
    </row>
    <row r="8" spans="1:6" x14ac:dyDescent="0.25">
      <c r="A8" s="214"/>
      <c r="B8" s="215"/>
      <c r="C8" s="216" t="s">
        <v>36</v>
      </c>
      <c r="D8" s="217">
        <v>8.5</v>
      </c>
      <c r="E8" s="232"/>
      <c r="F8" s="218">
        <f>(D8*E8)</f>
        <v>0</v>
      </c>
    </row>
    <row r="9" spans="1:6" ht="51" x14ac:dyDescent="0.25">
      <c r="A9" s="204">
        <v>4</v>
      </c>
      <c r="B9" s="205" t="s">
        <v>297</v>
      </c>
      <c r="C9" s="206"/>
      <c r="D9" s="219"/>
      <c r="E9" s="233"/>
      <c r="F9" s="220"/>
    </row>
    <row r="10" spans="1:6" x14ac:dyDescent="0.25">
      <c r="A10" s="209"/>
      <c r="B10" s="192"/>
      <c r="C10" s="193" t="s">
        <v>77</v>
      </c>
      <c r="D10" s="194">
        <v>5</v>
      </c>
      <c r="E10" s="228"/>
      <c r="F10" s="218">
        <f>(D10*E10)</f>
        <v>0</v>
      </c>
    </row>
    <row r="11" spans="1:6" ht="63.75" x14ac:dyDescent="0.25">
      <c r="A11" s="204">
        <v>5</v>
      </c>
      <c r="B11" s="205" t="s">
        <v>298</v>
      </c>
      <c r="C11" s="206"/>
      <c r="D11" s="219"/>
      <c r="E11" s="233"/>
      <c r="F11" s="220"/>
    </row>
    <row r="12" spans="1:6" x14ac:dyDescent="0.25">
      <c r="A12" s="209"/>
      <c r="B12" s="192"/>
      <c r="C12" s="193" t="s">
        <v>36</v>
      </c>
      <c r="D12" s="194">
        <v>30.5</v>
      </c>
      <c r="E12" s="228"/>
      <c r="F12" s="218">
        <f>(D12*E12)</f>
        <v>0</v>
      </c>
    </row>
    <row r="13" spans="1:6" ht="38.25" x14ac:dyDescent="0.25">
      <c r="A13" s="204">
        <v>6</v>
      </c>
      <c r="B13" s="205" t="s">
        <v>136</v>
      </c>
      <c r="C13" s="206"/>
      <c r="D13" s="219"/>
      <c r="E13" s="233"/>
      <c r="F13" s="220"/>
    </row>
    <row r="14" spans="1:6" x14ac:dyDescent="0.25">
      <c r="A14" s="209"/>
      <c r="B14" s="192"/>
      <c r="C14" s="193" t="s">
        <v>77</v>
      </c>
      <c r="D14" s="194">
        <v>5</v>
      </c>
      <c r="E14" s="228"/>
      <c r="F14" s="218">
        <f>(D14*E14)</f>
        <v>0</v>
      </c>
    </row>
    <row r="15" spans="1:6" ht="127.5" x14ac:dyDescent="0.25">
      <c r="A15" s="204">
        <v>7</v>
      </c>
      <c r="B15" s="205" t="s">
        <v>299</v>
      </c>
      <c r="C15" s="206"/>
      <c r="D15" s="219"/>
      <c r="E15" s="233"/>
      <c r="F15" s="220"/>
    </row>
    <row r="16" spans="1:6" x14ac:dyDescent="0.25">
      <c r="A16" s="214"/>
      <c r="B16" s="215"/>
      <c r="C16" s="216" t="s">
        <v>36</v>
      </c>
      <c r="D16" s="217">
        <v>35</v>
      </c>
      <c r="E16" s="232"/>
      <c r="F16" s="218">
        <f>(D16*E16)</f>
        <v>0</v>
      </c>
    </row>
    <row r="17" spans="1:6" ht="114.75" x14ac:dyDescent="0.25">
      <c r="A17" s="204">
        <v>8</v>
      </c>
      <c r="B17" s="205" t="s">
        <v>300</v>
      </c>
      <c r="C17" s="206"/>
      <c r="D17" s="219"/>
      <c r="E17" s="233"/>
      <c r="F17" s="220"/>
    </row>
    <row r="18" spans="1:6" x14ac:dyDescent="0.25">
      <c r="A18" s="209"/>
      <c r="B18" s="192"/>
      <c r="C18" s="193" t="s">
        <v>36</v>
      </c>
      <c r="D18" s="194">
        <v>9</v>
      </c>
      <c r="E18" s="228"/>
      <c r="F18" s="213">
        <f t="shared" ref="F18" si="0">AVERAGE(D18*E18)</f>
        <v>0</v>
      </c>
    </row>
    <row r="19" spans="1:6" ht="127.5" x14ac:dyDescent="0.25">
      <c r="A19" s="204">
        <v>9</v>
      </c>
      <c r="B19" s="205" t="s">
        <v>301</v>
      </c>
      <c r="C19" s="206"/>
      <c r="D19" s="219"/>
      <c r="E19" s="233"/>
      <c r="F19" s="220"/>
    </row>
    <row r="20" spans="1:6" x14ac:dyDescent="0.25">
      <c r="A20" s="209"/>
      <c r="B20" s="192"/>
      <c r="C20" s="193" t="s">
        <v>36</v>
      </c>
      <c r="D20" s="194">
        <v>7</v>
      </c>
      <c r="E20" s="228"/>
      <c r="F20" s="218">
        <f t="shared" ref="F20:F25" si="1">(D20*E20)</f>
        <v>0</v>
      </c>
    </row>
    <row r="21" spans="1:6" ht="76.5" x14ac:dyDescent="0.25">
      <c r="A21" s="186">
        <v>10</v>
      </c>
      <c r="B21" s="187" t="s">
        <v>302</v>
      </c>
      <c r="C21" s="188" t="s">
        <v>36</v>
      </c>
      <c r="D21" s="189">
        <v>110</v>
      </c>
      <c r="E21" s="227"/>
      <c r="F21" s="218">
        <f t="shared" si="1"/>
        <v>0</v>
      </c>
    </row>
    <row r="22" spans="1:6" ht="76.5" x14ac:dyDescent="0.25">
      <c r="A22" s="186">
        <v>11</v>
      </c>
      <c r="B22" s="187" t="s">
        <v>303</v>
      </c>
      <c r="C22" s="188" t="s">
        <v>36</v>
      </c>
      <c r="D22" s="189">
        <v>110</v>
      </c>
      <c r="E22" s="227"/>
      <c r="F22" s="218">
        <f t="shared" si="1"/>
        <v>0</v>
      </c>
    </row>
    <row r="23" spans="1:6" ht="89.25" x14ac:dyDescent="0.25">
      <c r="A23" s="186">
        <v>12</v>
      </c>
      <c r="B23" s="187" t="s">
        <v>304</v>
      </c>
      <c r="C23" s="188" t="s">
        <v>36</v>
      </c>
      <c r="D23" s="189">
        <v>80</v>
      </c>
      <c r="E23" s="227"/>
      <c r="F23" s="218">
        <f t="shared" si="1"/>
        <v>0</v>
      </c>
    </row>
    <row r="24" spans="1:6" ht="102" x14ac:dyDescent="0.25">
      <c r="A24" s="186">
        <v>13</v>
      </c>
      <c r="B24" s="187" t="s">
        <v>305</v>
      </c>
      <c r="C24" s="188" t="s">
        <v>36</v>
      </c>
      <c r="D24" s="189">
        <v>3.5</v>
      </c>
      <c r="E24" s="227"/>
      <c r="F24" s="218">
        <f t="shared" si="1"/>
        <v>0</v>
      </c>
    </row>
    <row r="25" spans="1:6" ht="76.5" x14ac:dyDescent="0.25">
      <c r="A25" s="186">
        <v>14</v>
      </c>
      <c r="B25" s="187" t="s">
        <v>306</v>
      </c>
      <c r="C25" s="188" t="s">
        <v>36</v>
      </c>
      <c r="D25" s="189">
        <v>20</v>
      </c>
      <c r="E25" s="227"/>
      <c r="F25" s="218">
        <f t="shared" si="1"/>
        <v>0</v>
      </c>
    </row>
    <row r="26" spans="1:6" ht="76.5" x14ac:dyDescent="0.25">
      <c r="A26" s="204">
        <v>15</v>
      </c>
      <c r="B26" s="205" t="s">
        <v>307</v>
      </c>
      <c r="C26" s="206"/>
      <c r="D26" s="219"/>
      <c r="E26" s="233"/>
      <c r="F26" s="220"/>
    </row>
    <row r="27" spans="1:6" x14ac:dyDescent="0.25">
      <c r="A27" s="214"/>
      <c r="B27" s="215"/>
      <c r="C27" s="216" t="s">
        <v>36</v>
      </c>
      <c r="D27" s="217">
        <v>8</v>
      </c>
      <c r="E27" s="232"/>
      <c r="F27" s="218">
        <f>(D27*E27)</f>
        <v>0</v>
      </c>
    </row>
    <row r="28" spans="1:6" ht="63.75" x14ac:dyDescent="0.25">
      <c r="A28" s="204">
        <v>16</v>
      </c>
      <c r="B28" s="205" t="s">
        <v>308</v>
      </c>
      <c r="C28" s="206"/>
      <c r="D28" s="219"/>
      <c r="E28" s="233"/>
      <c r="F28" s="220"/>
    </row>
    <row r="29" spans="1:6" x14ac:dyDescent="0.25">
      <c r="A29" s="214"/>
      <c r="B29" s="215"/>
      <c r="C29" s="216" t="s">
        <v>28</v>
      </c>
      <c r="D29" s="217">
        <v>1</v>
      </c>
      <c r="E29" s="232"/>
      <c r="F29" s="218">
        <f>(D29*E29)</f>
        <v>0</v>
      </c>
    </row>
    <row r="30" spans="1:6" ht="153" x14ac:dyDescent="0.25">
      <c r="A30" s="204">
        <v>17</v>
      </c>
      <c r="B30" s="205" t="s">
        <v>404</v>
      </c>
      <c r="C30" s="206"/>
      <c r="D30" s="219"/>
      <c r="E30" s="233"/>
      <c r="F30" s="220"/>
    </row>
    <row r="31" spans="1:6" x14ac:dyDescent="0.25">
      <c r="A31" s="214"/>
      <c r="B31" s="215"/>
      <c r="C31" s="216" t="s">
        <v>28</v>
      </c>
      <c r="D31" s="217">
        <v>1</v>
      </c>
      <c r="E31" s="232"/>
      <c r="F31" s="218">
        <f>(D31*E31)</f>
        <v>0</v>
      </c>
    </row>
    <row r="32" spans="1:6" ht="63.75" x14ac:dyDescent="0.25">
      <c r="A32" s="204">
        <v>18</v>
      </c>
      <c r="B32" s="205" t="s">
        <v>309</v>
      </c>
      <c r="C32" s="206"/>
      <c r="D32" s="219"/>
      <c r="E32" s="233"/>
      <c r="F32" s="220"/>
    </row>
    <row r="33" spans="1:6" x14ac:dyDescent="0.25">
      <c r="A33" s="214"/>
      <c r="B33" s="215"/>
      <c r="C33" s="216" t="s">
        <v>36</v>
      </c>
      <c r="D33" s="217">
        <v>58</v>
      </c>
      <c r="E33" s="232"/>
      <c r="F33" s="218">
        <f>(D33*E33)</f>
        <v>0</v>
      </c>
    </row>
    <row r="34" spans="1:6" x14ac:dyDescent="0.25">
      <c r="F34" s="276">
        <f>SUM(F3:F33)</f>
        <v>0</v>
      </c>
    </row>
  </sheetData>
  <sheetProtection algorithmName="SHA-512" hashValue="IT9V1sm4j5/E8Gh6XssXe8HstJMRz1VIor7kFiEmYP3JHT/y4Kx3uZIaDUU5cNO1ibQYtMt65pVn6rQDvDdBlQ==" saltValue="9Aau5zMIGNMEbKYMkD8rvw=="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92432-2636-4E46-8E0A-142FFBA24BB9}">
  <dimension ref="A1:F39"/>
  <sheetViews>
    <sheetView view="pageLayout" topLeftCell="A34" zoomScaleNormal="100" workbookViewId="0">
      <selection activeCell="E36" sqref="E36"/>
    </sheetView>
  </sheetViews>
  <sheetFormatPr defaultRowHeight="15" x14ac:dyDescent="0.25"/>
  <cols>
    <col min="1" max="1" width="5.5703125" customWidth="1"/>
    <col min="2" max="2" width="37.140625" customWidth="1"/>
    <col min="3" max="3" width="5.42578125" customWidth="1"/>
    <col min="4" max="4" width="12.42578125" customWidth="1"/>
    <col min="5" max="5" width="12.5703125" style="226" customWidth="1"/>
    <col min="6" max="6" width="12.42578125" customWidth="1"/>
  </cols>
  <sheetData>
    <row r="1" spans="1:6" ht="15.75" x14ac:dyDescent="0.25">
      <c r="A1" s="4" t="s">
        <v>68</v>
      </c>
    </row>
    <row r="3" spans="1:6" ht="231" customHeight="1" x14ac:dyDescent="0.25">
      <c r="A3" s="22">
        <v>1</v>
      </c>
      <c r="B3" s="23" t="s">
        <v>310</v>
      </c>
      <c r="C3" s="62"/>
      <c r="D3" s="63"/>
      <c r="E3" s="277"/>
      <c r="F3" s="64"/>
    </row>
    <row r="4" spans="1:6" ht="38.25" x14ac:dyDescent="0.25">
      <c r="A4" s="65"/>
      <c r="B4" s="16" t="s">
        <v>316</v>
      </c>
      <c r="C4" s="17" t="s">
        <v>47</v>
      </c>
      <c r="D4" s="18">
        <v>143</v>
      </c>
      <c r="E4" s="228"/>
      <c r="F4" s="33">
        <f>AVERAGE(D4*E4)</f>
        <v>0</v>
      </c>
    </row>
    <row r="5" spans="1:6" ht="38.25" x14ac:dyDescent="0.25">
      <c r="A5" s="65"/>
      <c r="B5" s="16" t="s">
        <v>317</v>
      </c>
      <c r="C5" s="17" t="s">
        <v>47</v>
      </c>
      <c r="D5" s="18">
        <v>303</v>
      </c>
      <c r="E5" s="228"/>
      <c r="F5" s="33">
        <f>AVERAGE(D5*E5)</f>
        <v>0</v>
      </c>
    </row>
    <row r="6" spans="1:6" ht="28.5" customHeight="1" x14ac:dyDescent="0.25">
      <c r="A6" s="65"/>
      <c r="B6" s="16" t="s">
        <v>311</v>
      </c>
      <c r="C6" s="17" t="s">
        <v>47</v>
      </c>
      <c r="D6" s="18">
        <v>83</v>
      </c>
      <c r="E6" s="228"/>
      <c r="F6" s="33">
        <f>AVERAGE(D6*E6)</f>
        <v>0</v>
      </c>
    </row>
    <row r="7" spans="1:6" ht="25.5" x14ac:dyDescent="0.25">
      <c r="A7" s="65"/>
      <c r="B7" s="16" t="s">
        <v>312</v>
      </c>
      <c r="C7" s="17" t="s">
        <v>47</v>
      </c>
      <c r="D7" s="18">
        <v>7</v>
      </c>
      <c r="E7" s="228"/>
      <c r="F7" s="33">
        <f>AVERAGE(D7*E7)</f>
        <v>0</v>
      </c>
    </row>
    <row r="8" spans="1:6" x14ac:dyDescent="0.25">
      <c r="A8" s="27"/>
      <c r="B8" s="28" t="s">
        <v>137</v>
      </c>
      <c r="C8" s="29" t="s">
        <v>47</v>
      </c>
      <c r="D8" s="30">
        <v>80.400000000000006</v>
      </c>
      <c r="E8" s="232"/>
      <c r="F8" s="31">
        <f>AVERAGE(D8*E8)</f>
        <v>0</v>
      </c>
    </row>
    <row r="9" spans="1:6" ht="204" customHeight="1" x14ac:dyDescent="0.25">
      <c r="A9" s="22">
        <v>2</v>
      </c>
      <c r="B9" s="23" t="s">
        <v>313</v>
      </c>
      <c r="C9" s="62"/>
      <c r="D9" s="63"/>
      <c r="E9" s="277"/>
      <c r="F9" s="64"/>
    </row>
    <row r="10" spans="1:6" ht="38.25" x14ac:dyDescent="0.25">
      <c r="A10" s="65"/>
      <c r="B10" s="19" t="s">
        <v>314</v>
      </c>
      <c r="C10" s="20" t="s">
        <v>47</v>
      </c>
      <c r="D10" s="21">
        <v>20</v>
      </c>
      <c r="E10" s="231"/>
      <c r="F10" s="33">
        <f>AVERAGE(D10*E10)</f>
        <v>0</v>
      </c>
    </row>
    <row r="11" spans="1:6" ht="25.5" x14ac:dyDescent="0.25">
      <c r="A11" s="65"/>
      <c r="B11" s="19" t="s">
        <v>315</v>
      </c>
      <c r="C11" s="20" t="s">
        <v>47</v>
      </c>
      <c r="D11" s="21">
        <v>20</v>
      </c>
      <c r="E11" s="231"/>
      <c r="F11" s="33">
        <f>AVERAGE(D11*E11)</f>
        <v>0</v>
      </c>
    </row>
    <row r="12" spans="1:6" x14ac:dyDescent="0.25">
      <c r="A12" s="32"/>
      <c r="B12" s="19" t="s">
        <v>78</v>
      </c>
      <c r="C12" s="20" t="s">
        <v>47</v>
      </c>
      <c r="D12" s="21">
        <v>6</v>
      </c>
      <c r="E12" s="231"/>
      <c r="F12" s="33">
        <f>AVERAGE(D12*E12)</f>
        <v>0</v>
      </c>
    </row>
    <row r="13" spans="1:6" ht="25.5" x14ac:dyDescent="0.25">
      <c r="A13" s="85"/>
      <c r="B13" s="28" t="s">
        <v>138</v>
      </c>
      <c r="C13" s="29" t="s">
        <v>28</v>
      </c>
      <c r="D13" s="30">
        <v>3</v>
      </c>
      <c r="E13" s="232"/>
      <c r="F13" s="31">
        <f>AVERAGE(D13*E13)</f>
        <v>0</v>
      </c>
    </row>
    <row r="14" spans="1:6" ht="270" customHeight="1" x14ac:dyDescent="0.25">
      <c r="A14" s="22">
        <v>3</v>
      </c>
      <c r="B14" s="23" t="s">
        <v>322</v>
      </c>
      <c r="C14" s="62"/>
      <c r="D14" s="63"/>
      <c r="E14" s="277"/>
      <c r="F14" s="64"/>
    </row>
    <row r="15" spans="1:6" ht="38.25" x14ac:dyDescent="0.25">
      <c r="A15" s="65"/>
      <c r="B15" s="16" t="s">
        <v>318</v>
      </c>
      <c r="C15" s="17" t="s">
        <v>47</v>
      </c>
      <c r="D15" s="18">
        <v>33.6</v>
      </c>
      <c r="E15" s="228"/>
      <c r="F15" s="33">
        <f>AVERAGE(D15*E15)</f>
        <v>0</v>
      </c>
    </row>
    <row r="16" spans="1:6" ht="42.75" customHeight="1" x14ac:dyDescent="0.25">
      <c r="A16" s="65"/>
      <c r="B16" s="16" t="s">
        <v>319</v>
      </c>
      <c r="C16" s="17" t="s">
        <v>47</v>
      </c>
      <c r="D16" s="18">
        <v>58</v>
      </c>
      <c r="E16" s="228"/>
      <c r="F16" s="33">
        <f>AVERAGE(D16*E16)</f>
        <v>0</v>
      </c>
    </row>
    <row r="17" spans="1:6" ht="25.5" x14ac:dyDescent="0.25">
      <c r="A17" s="65"/>
      <c r="B17" s="16" t="s">
        <v>320</v>
      </c>
      <c r="C17" s="17" t="s">
        <v>47</v>
      </c>
      <c r="D17" s="18">
        <v>15</v>
      </c>
      <c r="E17" s="228"/>
      <c r="F17" s="33">
        <f>AVERAGE(D17*E17)</f>
        <v>0</v>
      </c>
    </row>
    <row r="18" spans="1:6" ht="25.5" x14ac:dyDescent="0.25">
      <c r="A18" s="65"/>
      <c r="B18" s="16" t="s">
        <v>321</v>
      </c>
      <c r="C18" s="17" t="s">
        <v>47</v>
      </c>
      <c r="D18" s="18">
        <v>1.2</v>
      </c>
      <c r="E18" s="228"/>
      <c r="F18" s="33">
        <f>AVERAGE(D18*E18)</f>
        <v>0</v>
      </c>
    </row>
    <row r="19" spans="1:6" x14ac:dyDescent="0.25">
      <c r="A19" s="27"/>
      <c r="B19" s="28" t="s">
        <v>137</v>
      </c>
      <c r="C19" s="29" t="s">
        <v>47</v>
      </c>
      <c r="D19" s="30">
        <v>16.5</v>
      </c>
      <c r="E19" s="232"/>
      <c r="F19" s="31">
        <f>AVERAGE(D19*E19)</f>
        <v>0</v>
      </c>
    </row>
    <row r="20" spans="1:6" ht="230.25" customHeight="1" x14ac:dyDescent="0.25">
      <c r="A20" s="22">
        <v>4</v>
      </c>
      <c r="B20" s="23" t="s">
        <v>323</v>
      </c>
      <c r="C20" s="62"/>
      <c r="D20" s="63"/>
      <c r="E20" s="277"/>
      <c r="F20" s="64"/>
    </row>
    <row r="21" spans="1:6" ht="25.5" x14ac:dyDescent="0.25">
      <c r="A21" s="65"/>
      <c r="B21" s="16" t="s">
        <v>324</v>
      </c>
      <c r="C21" s="17" t="s">
        <v>47</v>
      </c>
      <c r="D21" s="18">
        <v>31</v>
      </c>
      <c r="E21" s="228"/>
      <c r="F21" s="33">
        <f>AVERAGE(D21*E21)</f>
        <v>0</v>
      </c>
    </row>
    <row r="22" spans="1:6" ht="38.25" x14ac:dyDescent="0.25">
      <c r="A22" s="65"/>
      <c r="B22" s="16" t="s">
        <v>325</v>
      </c>
      <c r="C22" s="17" t="s">
        <v>47</v>
      </c>
      <c r="D22" s="18">
        <v>100</v>
      </c>
      <c r="E22" s="228"/>
      <c r="F22" s="33">
        <f>AVERAGE(D22*E22)</f>
        <v>0</v>
      </c>
    </row>
    <row r="23" spans="1:6" ht="25.5" x14ac:dyDescent="0.25">
      <c r="A23" s="65"/>
      <c r="B23" s="16" t="s">
        <v>326</v>
      </c>
      <c r="C23" s="17" t="s">
        <v>47</v>
      </c>
      <c r="D23" s="18">
        <v>23</v>
      </c>
      <c r="E23" s="228"/>
      <c r="F23" s="33">
        <f>AVERAGE(D23*E23)</f>
        <v>0</v>
      </c>
    </row>
    <row r="24" spans="1:6" x14ac:dyDescent="0.25">
      <c r="A24" s="32"/>
      <c r="B24" s="19" t="s">
        <v>139</v>
      </c>
      <c r="C24" s="20" t="s">
        <v>47</v>
      </c>
      <c r="D24" s="21">
        <v>24</v>
      </c>
      <c r="E24" s="231"/>
      <c r="F24" s="33">
        <f>AVERAGE(D24*E24)</f>
        <v>0</v>
      </c>
    </row>
    <row r="25" spans="1:6" ht="159.75" customHeight="1" x14ac:dyDescent="0.25">
      <c r="A25" s="22">
        <v>5</v>
      </c>
      <c r="B25" s="23" t="s">
        <v>329</v>
      </c>
      <c r="C25" s="62"/>
      <c r="D25" s="63"/>
      <c r="E25" s="277"/>
      <c r="F25" s="64"/>
    </row>
    <row r="26" spans="1:6" ht="25.5" x14ac:dyDescent="0.25">
      <c r="A26" s="65"/>
      <c r="B26" s="19" t="s">
        <v>327</v>
      </c>
      <c r="C26" s="20" t="s">
        <v>47</v>
      </c>
      <c r="D26" s="21">
        <v>34</v>
      </c>
      <c r="E26" s="231"/>
      <c r="F26" s="33">
        <f>AVERAGE(D26*E26)</f>
        <v>0</v>
      </c>
    </row>
    <row r="27" spans="1:6" x14ac:dyDescent="0.25">
      <c r="A27" s="65"/>
      <c r="B27" s="19" t="s">
        <v>328</v>
      </c>
      <c r="C27" s="20" t="s">
        <v>77</v>
      </c>
      <c r="D27" s="21">
        <v>28</v>
      </c>
      <c r="E27" s="231"/>
      <c r="F27" s="33">
        <f>AVERAGE(D27*E27)</f>
        <v>0</v>
      </c>
    </row>
    <row r="28" spans="1:6" x14ac:dyDescent="0.25">
      <c r="A28" s="27"/>
      <c r="B28" s="28" t="s">
        <v>78</v>
      </c>
      <c r="C28" s="29" t="s">
        <v>47</v>
      </c>
      <c r="D28" s="30">
        <v>5.0999999999999996</v>
      </c>
      <c r="E28" s="232"/>
      <c r="F28" s="31">
        <f>AVERAGE(D28*E28)</f>
        <v>0</v>
      </c>
    </row>
    <row r="29" spans="1:6" s="92" customFormat="1" ht="306" x14ac:dyDescent="0.25">
      <c r="A29" s="116">
        <v>6</v>
      </c>
      <c r="B29" s="123" t="s">
        <v>414</v>
      </c>
      <c r="C29" s="99"/>
      <c r="D29" s="100"/>
      <c r="E29" s="237"/>
      <c r="F29" s="101"/>
    </row>
    <row r="30" spans="1:6" s="92" customFormat="1" x14ac:dyDescent="0.25">
      <c r="A30" s="119"/>
      <c r="B30" s="59"/>
      <c r="C30" s="113" t="s">
        <v>28</v>
      </c>
      <c r="D30" s="114">
        <v>2</v>
      </c>
      <c r="E30" s="240"/>
      <c r="F30" s="115">
        <f>AVERAGE(D30*E30)</f>
        <v>0</v>
      </c>
    </row>
    <row r="31" spans="1:6" ht="259.5" customHeight="1" x14ac:dyDescent="0.25">
      <c r="A31" s="22">
        <v>7</v>
      </c>
      <c r="B31" s="42" t="s">
        <v>330</v>
      </c>
      <c r="C31" s="24"/>
      <c r="D31" s="25"/>
      <c r="E31" s="233"/>
      <c r="F31" s="26"/>
    </row>
    <row r="32" spans="1:6" x14ac:dyDescent="0.25">
      <c r="A32" s="27"/>
      <c r="B32" s="28"/>
      <c r="C32" s="29" t="s">
        <v>28</v>
      </c>
      <c r="D32" s="30">
        <v>1</v>
      </c>
      <c r="E32" s="232"/>
      <c r="F32" s="31">
        <f>AVERAGE(D32*E32)</f>
        <v>0</v>
      </c>
    </row>
    <row r="33" spans="1:6" ht="96.75" customHeight="1" x14ac:dyDescent="0.25">
      <c r="A33" s="22">
        <v>8</v>
      </c>
      <c r="B33" s="42" t="s">
        <v>368</v>
      </c>
      <c r="C33" s="24"/>
      <c r="D33" s="25"/>
      <c r="E33" s="233"/>
      <c r="F33" s="26"/>
    </row>
    <row r="34" spans="1:6" ht="15" customHeight="1" x14ac:dyDescent="0.25">
      <c r="A34" s="32"/>
      <c r="B34" s="47"/>
      <c r="C34" s="20" t="s">
        <v>28</v>
      </c>
      <c r="D34" s="21">
        <v>1</v>
      </c>
      <c r="E34" s="231"/>
      <c r="F34" s="33">
        <f>AVERAGE(D34*E34)</f>
        <v>0</v>
      </c>
    </row>
    <row r="35" spans="1:6" ht="165.75" customHeight="1" x14ac:dyDescent="0.25">
      <c r="A35" s="22">
        <v>9</v>
      </c>
      <c r="B35" s="42" t="s">
        <v>335</v>
      </c>
      <c r="C35" s="24"/>
      <c r="D35" s="25"/>
      <c r="E35" s="233"/>
      <c r="F35" s="26"/>
    </row>
    <row r="36" spans="1:6" ht="67.5" customHeight="1" x14ac:dyDescent="0.25">
      <c r="A36" s="32"/>
      <c r="B36" s="47" t="s">
        <v>332</v>
      </c>
      <c r="C36" s="20" t="s">
        <v>28</v>
      </c>
      <c r="D36" s="21">
        <v>1</v>
      </c>
      <c r="E36" s="231"/>
      <c r="F36" s="33">
        <f>AVERAGE(D36*E36)</f>
        <v>0</v>
      </c>
    </row>
    <row r="37" spans="1:6" ht="38.25" x14ac:dyDescent="0.25">
      <c r="A37" s="32"/>
      <c r="B37" s="47" t="s">
        <v>333</v>
      </c>
      <c r="C37" s="20" t="s">
        <v>28</v>
      </c>
      <c r="D37" s="21">
        <v>2</v>
      </c>
      <c r="E37" s="231"/>
      <c r="F37" s="33">
        <f>AVERAGE(D37*E37)</f>
        <v>0</v>
      </c>
    </row>
    <row r="38" spans="1:6" ht="66.75" customHeight="1" x14ac:dyDescent="0.25">
      <c r="A38" s="27"/>
      <c r="B38" s="48" t="s">
        <v>334</v>
      </c>
      <c r="C38" s="29" t="s">
        <v>28</v>
      </c>
      <c r="D38" s="30">
        <v>1</v>
      </c>
      <c r="E38" s="232"/>
      <c r="F38" s="31">
        <f>AVERAGE(D38*E38)</f>
        <v>0</v>
      </c>
    </row>
    <row r="39" spans="1:6" x14ac:dyDescent="0.25">
      <c r="F39" s="36">
        <f>SUM(F4:F38)</f>
        <v>0</v>
      </c>
    </row>
  </sheetData>
  <sheetProtection algorithmName="SHA-512" hashValue="ZygV+h2iVUAyp05W8tQvyEzBSuftmaD8PzFqKtUwiSurZU8QmuFzOXfRvwohlDbEMWPcnV/PolFmUUSLmixzQw==" saltValue="/LCKPhK1jhsbhWSixMzyWg==" spinCount="100000" sheet="1"/>
  <pageMargins left="0.7" right="0.7" top="0.75" bottom="0.75" header="0.3" footer="0.3"/>
  <pageSetup paperSize="9" orientation="portrait" r:id="rId1"/>
  <headerFooter>
    <oddHeader>&amp;L&amp;"Arial Black,Običajno"&amp;16&amp;K04+038region</oddHeader>
    <oddFooter>&amp;C&amp;"Arial,Navadno"&amp;8&amp;A&amp;R&amp;"Arial,Navadno"&amp;8Stran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81235-AA54-40FD-90DF-4C6FD87EFD6E}">
  <dimension ref="A1:F44"/>
  <sheetViews>
    <sheetView view="pageLayout" topLeftCell="A38" zoomScaleNormal="100" workbookViewId="0">
      <selection activeCell="C43" sqref="C43"/>
    </sheetView>
  </sheetViews>
  <sheetFormatPr defaultRowHeight="15" x14ac:dyDescent="0.25"/>
  <cols>
    <col min="1" max="1" width="5.28515625" style="287" customWidth="1"/>
    <col min="2" max="2" width="36.7109375" style="287" customWidth="1"/>
    <col min="3" max="3" width="5.28515625" style="287" customWidth="1"/>
    <col min="4" max="4" width="12.28515625" style="287" customWidth="1"/>
    <col min="5" max="5" width="12.42578125" style="235" customWidth="1"/>
    <col min="6" max="6" width="12.42578125" style="287" customWidth="1"/>
    <col min="7" max="16384" width="9.140625" style="287"/>
  </cols>
  <sheetData>
    <row r="1" spans="1:6" ht="15.75" x14ac:dyDescent="0.25">
      <c r="A1" s="286" t="s">
        <v>69</v>
      </c>
    </row>
    <row r="3" spans="1:6" ht="280.5" x14ac:dyDescent="0.25">
      <c r="A3" s="288">
        <v>1</v>
      </c>
      <c r="B3" s="289" t="s">
        <v>331</v>
      </c>
      <c r="C3" s="290"/>
      <c r="D3" s="291"/>
      <c r="E3" s="238"/>
      <c r="F3" s="292"/>
    </row>
    <row r="4" spans="1:6" x14ac:dyDescent="0.25">
      <c r="A4" s="293"/>
      <c r="B4" s="294"/>
      <c r="C4" s="295" t="s">
        <v>77</v>
      </c>
      <c r="D4" s="296">
        <v>5</v>
      </c>
      <c r="E4" s="240"/>
      <c r="F4" s="297">
        <f>AVERAGE(D4*E4)</f>
        <v>0</v>
      </c>
    </row>
    <row r="5" spans="1:6" ht="155.25" customHeight="1" x14ac:dyDescent="0.25">
      <c r="A5" s="288">
        <v>2</v>
      </c>
      <c r="B5" s="289" t="s">
        <v>336</v>
      </c>
      <c r="C5" s="290"/>
      <c r="D5" s="291"/>
      <c r="E5" s="238"/>
      <c r="F5" s="292"/>
    </row>
    <row r="6" spans="1:6" x14ac:dyDescent="0.25">
      <c r="A6" s="293"/>
      <c r="B6" s="294"/>
      <c r="C6" s="295" t="s">
        <v>77</v>
      </c>
      <c r="D6" s="296">
        <v>3</v>
      </c>
      <c r="E6" s="240"/>
      <c r="F6" s="297">
        <f>AVERAGE(D6*E6)</f>
        <v>0</v>
      </c>
    </row>
    <row r="7" spans="1:6" ht="165.75" x14ac:dyDescent="0.25">
      <c r="A7" s="288">
        <v>3</v>
      </c>
      <c r="B7" s="289" t="s">
        <v>337</v>
      </c>
      <c r="C7" s="290"/>
      <c r="D7" s="291"/>
      <c r="E7" s="238"/>
      <c r="F7" s="292"/>
    </row>
    <row r="8" spans="1:6" x14ac:dyDescent="0.25">
      <c r="A8" s="293"/>
      <c r="B8" s="294"/>
      <c r="C8" s="295" t="s">
        <v>77</v>
      </c>
      <c r="D8" s="296">
        <v>2</v>
      </c>
      <c r="E8" s="240"/>
      <c r="F8" s="297">
        <f>AVERAGE(D8*E8)</f>
        <v>0</v>
      </c>
    </row>
    <row r="9" spans="1:6" ht="183" customHeight="1" x14ac:dyDescent="0.25">
      <c r="A9" s="288">
        <v>4</v>
      </c>
      <c r="B9" s="289" t="s">
        <v>338</v>
      </c>
      <c r="C9" s="290"/>
      <c r="D9" s="291"/>
      <c r="E9" s="238"/>
      <c r="F9" s="292"/>
    </row>
    <row r="10" spans="1:6" x14ac:dyDescent="0.25">
      <c r="A10" s="298"/>
      <c r="B10" s="299" t="s">
        <v>339</v>
      </c>
      <c r="C10" s="300" t="s">
        <v>77</v>
      </c>
      <c r="D10" s="301">
        <v>1</v>
      </c>
      <c r="E10" s="239"/>
      <c r="F10" s="302">
        <f>AVERAGE(D10*E10)</f>
        <v>0</v>
      </c>
    </row>
    <row r="11" spans="1:6" x14ac:dyDescent="0.25">
      <c r="A11" s="293"/>
      <c r="B11" s="294" t="s">
        <v>340</v>
      </c>
      <c r="C11" s="295" t="s">
        <v>77</v>
      </c>
      <c r="D11" s="296">
        <v>6</v>
      </c>
      <c r="E11" s="240"/>
      <c r="F11" s="297">
        <f>AVERAGE(D11*E11)</f>
        <v>0</v>
      </c>
    </row>
    <row r="12" spans="1:6" ht="178.5" x14ac:dyDescent="0.25">
      <c r="A12" s="288">
        <v>5</v>
      </c>
      <c r="B12" s="289" t="s">
        <v>341</v>
      </c>
      <c r="C12" s="290"/>
      <c r="D12" s="291"/>
      <c r="E12" s="238"/>
      <c r="F12" s="292"/>
    </row>
    <row r="13" spans="1:6" x14ac:dyDescent="0.25">
      <c r="A13" s="293"/>
      <c r="B13" s="294"/>
      <c r="C13" s="295" t="s">
        <v>77</v>
      </c>
      <c r="D13" s="296">
        <v>5</v>
      </c>
      <c r="E13" s="240"/>
      <c r="F13" s="297">
        <f>AVERAGE(D13*E13)</f>
        <v>0</v>
      </c>
    </row>
    <row r="14" spans="1:6" ht="165.75" x14ac:dyDescent="0.25">
      <c r="A14" s="288">
        <v>6</v>
      </c>
      <c r="B14" s="289" t="s">
        <v>342</v>
      </c>
      <c r="C14" s="290"/>
      <c r="D14" s="291"/>
      <c r="E14" s="238"/>
      <c r="F14" s="292"/>
    </row>
    <row r="15" spans="1:6" x14ac:dyDescent="0.25">
      <c r="A15" s="293"/>
      <c r="B15" s="294"/>
      <c r="C15" s="295" t="s">
        <v>77</v>
      </c>
      <c r="D15" s="296">
        <v>2</v>
      </c>
      <c r="E15" s="240"/>
      <c r="F15" s="297">
        <f>AVERAGE(D15*E15)</f>
        <v>0</v>
      </c>
    </row>
    <row r="16" spans="1:6" ht="264" customHeight="1" x14ac:dyDescent="0.25">
      <c r="A16" s="288">
        <v>7</v>
      </c>
      <c r="B16" s="289" t="s">
        <v>402</v>
      </c>
      <c r="C16" s="290"/>
      <c r="D16" s="291"/>
      <c r="E16" s="238"/>
      <c r="F16" s="292"/>
    </row>
    <row r="17" spans="1:6" x14ac:dyDescent="0.25">
      <c r="A17" s="293"/>
      <c r="B17" s="294"/>
      <c r="C17" s="295" t="s">
        <v>77</v>
      </c>
      <c r="D17" s="296">
        <v>1</v>
      </c>
      <c r="E17" s="240"/>
      <c r="F17" s="297">
        <f>AVERAGE(D17*E17)</f>
        <v>0</v>
      </c>
    </row>
    <row r="18" spans="1:6" ht="242.25" x14ac:dyDescent="0.25">
      <c r="A18" s="288">
        <v>8</v>
      </c>
      <c r="B18" s="289" t="s">
        <v>403</v>
      </c>
      <c r="C18" s="290"/>
      <c r="D18" s="291"/>
      <c r="E18" s="238"/>
      <c r="F18" s="292"/>
    </row>
    <row r="19" spans="1:6" x14ac:dyDescent="0.25">
      <c r="A19" s="293"/>
      <c r="B19" s="294"/>
      <c r="C19" s="295" t="s">
        <v>77</v>
      </c>
      <c r="D19" s="296">
        <v>1</v>
      </c>
      <c r="E19" s="240"/>
      <c r="F19" s="297">
        <f>AVERAGE(D19*E19)</f>
        <v>0</v>
      </c>
    </row>
    <row r="20" spans="1:6" ht="267.75" x14ac:dyDescent="0.25">
      <c r="A20" s="288">
        <v>9</v>
      </c>
      <c r="B20" s="289" t="s">
        <v>415</v>
      </c>
      <c r="C20" s="290"/>
      <c r="D20" s="291"/>
      <c r="E20" s="238"/>
      <c r="F20" s="292"/>
    </row>
    <row r="21" spans="1:6" x14ac:dyDescent="0.25">
      <c r="A21" s="293"/>
      <c r="B21" s="294"/>
      <c r="C21" s="295" t="s">
        <v>77</v>
      </c>
      <c r="D21" s="296">
        <v>1</v>
      </c>
      <c r="E21" s="240"/>
      <c r="F21" s="297">
        <f>AVERAGE(D21*E21)</f>
        <v>0</v>
      </c>
    </row>
    <row r="22" spans="1:6" ht="170.25" customHeight="1" x14ac:dyDescent="0.25">
      <c r="A22" s="288">
        <v>10</v>
      </c>
      <c r="B22" s="289" t="s">
        <v>416</v>
      </c>
      <c r="C22" s="290"/>
      <c r="D22" s="291"/>
      <c r="E22" s="238"/>
      <c r="F22" s="292"/>
    </row>
    <row r="23" spans="1:6" x14ac:dyDescent="0.25">
      <c r="A23" s="293"/>
      <c r="B23" s="294"/>
      <c r="C23" s="295" t="s">
        <v>77</v>
      </c>
      <c r="D23" s="296">
        <v>1</v>
      </c>
      <c r="E23" s="240"/>
      <c r="F23" s="297">
        <f>AVERAGE(D23*E23)</f>
        <v>0</v>
      </c>
    </row>
    <row r="24" spans="1:6" ht="140.25" x14ac:dyDescent="0.25">
      <c r="A24" s="288">
        <v>11</v>
      </c>
      <c r="B24" s="303" t="s">
        <v>343</v>
      </c>
      <c r="C24" s="290"/>
      <c r="D24" s="291"/>
      <c r="E24" s="238"/>
      <c r="F24" s="292"/>
    </row>
    <row r="25" spans="1:6" x14ac:dyDescent="0.25">
      <c r="A25" s="293"/>
      <c r="B25" s="294"/>
      <c r="C25" s="295" t="s">
        <v>79</v>
      </c>
      <c r="D25" s="296">
        <v>1</v>
      </c>
      <c r="E25" s="240"/>
      <c r="F25" s="297">
        <f>AVERAGE(D25*E25)</f>
        <v>0</v>
      </c>
    </row>
    <row r="26" spans="1:6" ht="132.75" customHeight="1" x14ac:dyDescent="0.25">
      <c r="A26" s="288">
        <v>12</v>
      </c>
      <c r="B26" s="303" t="s">
        <v>345</v>
      </c>
      <c r="C26" s="304"/>
      <c r="D26" s="305"/>
      <c r="E26" s="283"/>
      <c r="F26" s="306"/>
    </row>
    <row r="27" spans="1:6" x14ac:dyDescent="0.25">
      <c r="A27" s="293"/>
      <c r="B27" s="294" t="s">
        <v>140</v>
      </c>
      <c r="C27" s="307" t="s">
        <v>28</v>
      </c>
      <c r="D27" s="308">
        <v>3</v>
      </c>
      <c r="E27" s="284"/>
      <c r="F27" s="309">
        <f>AVERAGE(D27*E27)</f>
        <v>0</v>
      </c>
    </row>
    <row r="28" spans="1:6" ht="129.75" customHeight="1" x14ac:dyDescent="0.25">
      <c r="A28" s="288">
        <v>13</v>
      </c>
      <c r="B28" s="303" t="s">
        <v>344</v>
      </c>
      <c r="C28" s="304"/>
      <c r="D28" s="305"/>
      <c r="E28" s="283"/>
      <c r="F28" s="306"/>
    </row>
    <row r="29" spans="1:6" x14ac:dyDescent="0.25">
      <c r="A29" s="293"/>
      <c r="B29" s="294" t="s">
        <v>140</v>
      </c>
      <c r="C29" s="307" t="s">
        <v>28</v>
      </c>
      <c r="D29" s="308">
        <v>3</v>
      </c>
      <c r="E29" s="284"/>
      <c r="F29" s="309">
        <f>AVERAGE(D29*E29)</f>
        <v>0</v>
      </c>
    </row>
    <row r="30" spans="1:6" ht="133.5" customHeight="1" x14ac:dyDescent="0.25">
      <c r="A30" s="288">
        <v>14</v>
      </c>
      <c r="B30" s="303" t="s">
        <v>346</v>
      </c>
      <c r="C30" s="304"/>
      <c r="D30" s="305"/>
      <c r="E30" s="283"/>
      <c r="F30" s="306"/>
    </row>
    <row r="31" spans="1:6" x14ac:dyDescent="0.25">
      <c r="A31" s="293"/>
      <c r="B31" s="294" t="s">
        <v>140</v>
      </c>
      <c r="C31" s="307" t="s">
        <v>28</v>
      </c>
      <c r="D31" s="308">
        <v>1</v>
      </c>
      <c r="E31" s="284"/>
      <c r="F31" s="309">
        <f>AVERAGE(D31*E31)</f>
        <v>0</v>
      </c>
    </row>
    <row r="32" spans="1:6" ht="117.75" customHeight="1" x14ac:dyDescent="0.25">
      <c r="A32" s="288">
        <v>15</v>
      </c>
      <c r="B32" s="303" t="s">
        <v>369</v>
      </c>
      <c r="C32" s="304"/>
      <c r="D32" s="305"/>
      <c r="E32" s="283"/>
      <c r="F32" s="306"/>
    </row>
    <row r="33" spans="1:6" x14ac:dyDescent="0.25">
      <c r="A33" s="298"/>
      <c r="B33" s="299" t="s">
        <v>370</v>
      </c>
      <c r="C33" s="310" t="s">
        <v>36</v>
      </c>
      <c r="D33" s="311">
        <v>38</v>
      </c>
      <c r="E33" s="285"/>
      <c r="F33" s="312">
        <f>AVERAGE(D33*E33)</f>
        <v>0</v>
      </c>
    </row>
    <row r="34" spans="1:6" x14ac:dyDescent="0.25">
      <c r="A34" s="298"/>
      <c r="B34" s="299" t="s">
        <v>371</v>
      </c>
      <c r="C34" s="310" t="s">
        <v>36</v>
      </c>
      <c r="D34" s="311">
        <v>7</v>
      </c>
      <c r="E34" s="285"/>
      <c r="F34" s="312">
        <f>AVERAGE(D34*E34)</f>
        <v>0</v>
      </c>
    </row>
    <row r="35" spans="1:6" x14ac:dyDescent="0.25">
      <c r="A35" s="293"/>
      <c r="B35" s="294" t="s">
        <v>372</v>
      </c>
      <c r="C35" s="307" t="s">
        <v>36</v>
      </c>
      <c r="D35" s="308">
        <v>39</v>
      </c>
      <c r="E35" s="284"/>
      <c r="F35" s="309">
        <f>AVERAGE(D35*E35)</f>
        <v>0</v>
      </c>
    </row>
    <row r="36" spans="1:6" ht="114.75" x14ac:dyDescent="0.25">
      <c r="A36" s="298">
        <v>16</v>
      </c>
      <c r="B36" s="299" t="s">
        <v>347</v>
      </c>
      <c r="C36" s="300"/>
      <c r="D36" s="301"/>
      <c r="E36" s="239"/>
      <c r="F36" s="302"/>
    </row>
    <row r="37" spans="1:6" x14ac:dyDescent="0.25">
      <c r="A37" s="298"/>
      <c r="B37" s="299" t="s">
        <v>119</v>
      </c>
      <c r="C37" s="300" t="s">
        <v>28</v>
      </c>
      <c r="D37" s="301">
        <v>1</v>
      </c>
      <c r="E37" s="239"/>
      <c r="F37" s="302">
        <f t="shared" ref="F37:F43" si="0">AVERAGE(D37*E37)</f>
        <v>0</v>
      </c>
    </row>
    <row r="38" spans="1:6" ht="51" x14ac:dyDescent="0.25">
      <c r="A38" s="298"/>
      <c r="B38" s="299" t="s">
        <v>120</v>
      </c>
      <c r="C38" s="300" t="s">
        <v>28</v>
      </c>
      <c r="D38" s="301">
        <v>1</v>
      </c>
      <c r="E38" s="239"/>
      <c r="F38" s="302">
        <f t="shared" si="0"/>
        <v>0</v>
      </c>
    </row>
    <row r="39" spans="1:6" ht="51" x14ac:dyDescent="0.25">
      <c r="A39" s="298"/>
      <c r="B39" s="313" t="s">
        <v>121</v>
      </c>
      <c r="C39" s="300" t="s">
        <v>28</v>
      </c>
      <c r="D39" s="301">
        <v>1</v>
      </c>
      <c r="E39" s="239"/>
      <c r="F39" s="302">
        <f t="shared" si="0"/>
        <v>0</v>
      </c>
    </row>
    <row r="40" spans="1:6" ht="51" x14ac:dyDescent="0.25">
      <c r="A40" s="298"/>
      <c r="B40" s="299" t="s">
        <v>122</v>
      </c>
      <c r="C40" s="300" t="s">
        <v>28</v>
      </c>
      <c r="D40" s="301">
        <v>1</v>
      </c>
      <c r="E40" s="239"/>
      <c r="F40" s="302">
        <f t="shared" si="0"/>
        <v>0</v>
      </c>
    </row>
    <row r="41" spans="1:6" ht="38.25" x14ac:dyDescent="0.25">
      <c r="A41" s="298"/>
      <c r="B41" s="299" t="s">
        <v>123</v>
      </c>
      <c r="C41" s="300" t="s">
        <v>28</v>
      </c>
      <c r="D41" s="301">
        <v>1</v>
      </c>
      <c r="E41" s="239"/>
      <c r="F41" s="302">
        <f t="shared" si="0"/>
        <v>0</v>
      </c>
    </row>
    <row r="42" spans="1:6" ht="25.5" x14ac:dyDescent="0.25">
      <c r="A42" s="298"/>
      <c r="B42" s="299" t="s">
        <v>348</v>
      </c>
      <c r="C42" s="300" t="s">
        <v>28</v>
      </c>
      <c r="D42" s="301">
        <v>1</v>
      </c>
      <c r="E42" s="239"/>
      <c r="F42" s="302">
        <f t="shared" si="0"/>
        <v>0</v>
      </c>
    </row>
    <row r="43" spans="1:6" ht="30" x14ac:dyDescent="0.25">
      <c r="A43" s="314"/>
      <c r="B43" s="315" t="s">
        <v>349</v>
      </c>
      <c r="C43" s="295" t="s">
        <v>28</v>
      </c>
      <c r="D43" s="296">
        <v>1</v>
      </c>
      <c r="E43" s="240"/>
      <c r="F43" s="297">
        <f t="shared" si="0"/>
        <v>0</v>
      </c>
    </row>
    <row r="44" spans="1:6" x14ac:dyDescent="0.25">
      <c r="F44" s="316">
        <f>SUM(F4:F43)</f>
        <v>0</v>
      </c>
    </row>
  </sheetData>
  <sheetProtection algorithmName="SHA-512" hashValue="+zzQ9+1iyMxgjZy/W29NU9DKkEOLRfSQ9V6iD9upE6fND5BwzAnf8VOw/12PhXd+gxeFAv2qBnU3FvwRWEjlhg==" saltValue="JUGJBYn8cVAGoNOoHI8G+w==" spinCount="100000" sheet="1"/>
  <pageMargins left="0.7" right="0.7" top="0.75" bottom="0.75" header="0.3" footer="0.3"/>
  <pageSetup paperSize="9" orientation="portrait" r:id="rId1"/>
  <headerFooter>
    <oddHeader>&amp;L&amp;"Arial Black,Običajno"&amp;16&amp;K04+038region</oddHeader>
    <oddFooter>&amp;C&amp;"Arial,Navadno"&amp;8&amp;A&amp;R&amp;"Arial,Navadno"&amp;8Stran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619A3A-DCA8-4A98-82EA-6A0C7373624D}">
  <dimension ref="A1:F34"/>
  <sheetViews>
    <sheetView view="pageLayout" topLeftCell="A30" zoomScaleNormal="100" workbookViewId="0">
      <selection activeCell="E33" sqref="E33"/>
    </sheetView>
  </sheetViews>
  <sheetFormatPr defaultRowHeight="15" x14ac:dyDescent="0.25"/>
  <cols>
    <col min="1" max="1" width="5.42578125" customWidth="1"/>
    <col min="2" max="2" width="36.42578125" customWidth="1"/>
    <col min="3" max="3" width="5" customWidth="1"/>
    <col min="4" max="4" width="12.5703125" customWidth="1"/>
    <col min="5" max="5" width="12.28515625" style="226" customWidth="1"/>
    <col min="6" max="6" width="12.140625" customWidth="1"/>
  </cols>
  <sheetData>
    <row r="1" spans="1:6" ht="15.75" x14ac:dyDescent="0.25">
      <c r="A1" s="4" t="s">
        <v>107</v>
      </c>
    </row>
    <row r="3" spans="1:6" ht="361.5" customHeight="1" x14ac:dyDescent="0.25">
      <c r="A3" s="53">
        <v>1</v>
      </c>
      <c r="B3" s="42" t="s">
        <v>373</v>
      </c>
      <c r="C3" s="24"/>
      <c r="D3" s="63"/>
      <c r="E3" s="233"/>
      <c r="F3" s="66"/>
    </row>
    <row r="4" spans="1:6" ht="25.5" x14ac:dyDescent="0.25">
      <c r="A4" s="68"/>
      <c r="B4" s="51" t="s">
        <v>85</v>
      </c>
      <c r="C4" s="29" t="s">
        <v>30</v>
      </c>
      <c r="D4" s="30">
        <v>104</v>
      </c>
      <c r="E4" s="232"/>
      <c r="F4" s="31">
        <f>AVERAGE(D4*E4)</f>
        <v>0</v>
      </c>
    </row>
    <row r="5" spans="1:6" s="92" customFormat="1" ht="191.25" x14ac:dyDescent="0.25">
      <c r="A5" s="135">
        <v>2</v>
      </c>
      <c r="B5" s="154" t="s">
        <v>417</v>
      </c>
      <c r="C5" s="103"/>
      <c r="D5" s="155"/>
      <c r="E5" s="238"/>
      <c r="F5" s="105"/>
    </row>
    <row r="6" spans="1:6" s="92" customFormat="1" x14ac:dyDescent="0.25">
      <c r="A6" s="136"/>
      <c r="B6" s="156" t="s">
        <v>84</v>
      </c>
      <c r="C6" s="108" t="s">
        <v>30</v>
      </c>
      <c r="D6" s="109">
        <v>17</v>
      </c>
      <c r="E6" s="239"/>
      <c r="F6" s="101">
        <f>AVERAGE(D6*E6)</f>
        <v>0</v>
      </c>
    </row>
    <row r="7" spans="1:6" s="92" customFormat="1" x14ac:dyDescent="0.25">
      <c r="A7" s="139"/>
      <c r="B7" s="157" t="s">
        <v>82</v>
      </c>
      <c r="C7" s="113" t="s">
        <v>36</v>
      </c>
      <c r="D7" s="114">
        <v>12.5</v>
      </c>
      <c r="E7" s="240"/>
      <c r="F7" s="115">
        <f>AVERAGE(D7*E7)</f>
        <v>0</v>
      </c>
    </row>
    <row r="8" spans="1:6" ht="184.5" customHeight="1" x14ac:dyDescent="0.25">
      <c r="A8" s="53">
        <v>3</v>
      </c>
      <c r="B8" s="50" t="s">
        <v>374</v>
      </c>
      <c r="C8" s="24"/>
      <c r="D8" s="63"/>
      <c r="E8" s="233"/>
      <c r="F8" s="26"/>
    </row>
    <row r="9" spans="1:6" x14ac:dyDescent="0.25">
      <c r="A9" s="67"/>
      <c r="B9" s="69" t="s">
        <v>84</v>
      </c>
      <c r="C9" s="20" t="s">
        <v>30</v>
      </c>
      <c r="D9" s="21">
        <v>28</v>
      </c>
      <c r="E9" s="231"/>
      <c r="F9" s="33">
        <f>AVERAGE(D9*E9)</f>
        <v>0</v>
      </c>
    </row>
    <row r="10" spans="1:6" x14ac:dyDescent="0.25">
      <c r="A10" s="70"/>
      <c r="B10" s="51" t="s">
        <v>83</v>
      </c>
      <c r="C10" s="29" t="s">
        <v>36</v>
      </c>
      <c r="D10" s="30">
        <v>15</v>
      </c>
      <c r="E10" s="232"/>
      <c r="F10" s="31">
        <f>AVERAGE(D10*E10)</f>
        <v>0</v>
      </c>
    </row>
    <row r="11" spans="1:6" s="92" customFormat="1" ht="140.25" x14ac:dyDescent="0.25">
      <c r="A11" s="121">
        <v>4</v>
      </c>
      <c r="B11" s="124" t="s">
        <v>418</v>
      </c>
      <c r="C11" s="103"/>
      <c r="D11" s="104"/>
      <c r="E11" s="238"/>
      <c r="F11" s="105"/>
    </row>
    <row r="12" spans="1:6" x14ac:dyDescent="0.25">
      <c r="A12" s="86"/>
      <c r="B12" s="88" t="s">
        <v>86</v>
      </c>
      <c r="C12" s="89" t="s">
        <v>30</v>
      </c>
      <c r="D12" s="90">
        <v>38</v>
      </c>
      <c r="E12" s="317"/>
      <c r="F12" s="87">
        <f>AVERAGE(D12*E12)</f>
        <v>0</v>
      </c>
    </row>
    <row r="13" spans="1:6" ht="63.75" x14ac:dyDescent="0.25">
      <c r="A13" s="22">
        <v>5</v>
      </c>
      <c r="B13" s="42" t="s">
        <v>375</v>
      </c>
      <c r="C13" s="24"/>
      <c r="D13" s="25"/>
      <c r="E13" s="233"/>
      <c r="F13" s="26"/>
    </row>
    <row r="14" spans="1:6" x14ac:dyDescent="0.25">
      <c r="A14" s="27"/>
      <c r="B14" s="28" t="s">
        <v>376</v>
      </c>
      <c r="C14" s="29" t="s">
        <v>36</v>
      </c>
      <c r="D14" s="30">
        <v>24</v>
      </c>
      <c r="E14" s="232"/>
      <c r="F14" s="31">
        <f>AVERAGE(D14*E14)</f>
        <v>0</v>
      </c>
    </row>
    <row r="15" spans="1:6" ht="140.25" x14ac:dyDescent="0.25">
      <c r="A15" s="22">
        <v>6</v>
      </c>
      <c r="B15" s="23" t="s">
        <v>377</v>
      </c>
      <c r="C15" s="24"/>
      <c r="D15" s="25"/>
      <c r="E15" s="233"/>
      <c r="F15" s="26"/>
    </row>
    <row r="16" spans="1:6" x14ac:dyDescent="0.25">
      <c r="A16" s="27"/>
      <c r="B16" s="28" t="s">
        <v>87</v>
      </c>
      <c r="C16" s="29" t="s">
        <v>30</v>
      </c>
      <c r="D16" s="30">
        <v>65</v>
      </c>
      <c r="E16" s="232"/>
      <c r="F16" s="31">
        <f>AVERAGE(D16*E16)</f>
        <v>0</v>
      </c>
    </row>
    <row r="17" spans="1:6" s="92" customFormat="1" ht="127.5" x14ac:dyDescent="0.25">
      <c r="A17" s="121">
        <v>7</v>
      </c>
      <c r="B17" s="124" t="s">
        <v>419</v>
      </c>
      <c r="C17" s="103"/>
      <c r="D17" s="104"/>
      <c r="E17" s="238"/>
      <c r="F17" s="105"/>
    </row>
    <row r="18" spans="1:6" s="92" customFormat="1" x14ac:dyDescent="0.25">
      <c r="A18" s="119"/>
      <c r="B18" s="59" t="s">
        <v>88</v>
      </c>
      <c r="C18" s="113" t="s">
        <v>30</v>
      </c>
      <c r="D18" s="114">
        <v>50</v>
      </c>
      <c r="E18" s="240"/>
      <c r="F18" s="115">
        <f>AVERAGE(D18*E18)</f>
        <v>0</v>
      </c>
    </row>
    <row r="19" spans="1:6" ht="63.75" x14ac:dyDescent="0.25">
      <c r="A19" s="22">
        <v>8</v>
      </c>
      <c r="B19" s="42" t="s">
        <v>375</v>
      </c>
      <c r="C19" s="24"/>
      <c r="D19" s="25"/>
      <c r="E19" s="233"/>
      <c r="F19" s="26"/>
    </row>
    <row r="20" spans="1:6" x14ac:dyDescent="0.25">
      <c r="A20" s="27"/>
      <c r="B20" s="28" t="s">
        <v>378</v>
      </c>
      <c r="C20" s="29" t="s">
        <v>36</v>
      </c>
      <c r="D20" s="30">
        <v>37</v>
      </c>
      <c r="E20" s="232"/>
      <c r="F20" s="31">
        <f>AVERAGE(D20*E20)</f>
        <v>0</v>
      </c>
    </row>
    <row r="21" spans="1:6" s="92" customFormat="1" ht="127.5" x14ac:dyDescent="0.25">
      <c r="A21" s="121">
        <v>9</v>
      </c>
      <c r="B21" s="124" t="s">
        <v>420</v>
      </c>
      <c r="C21" s="103"/>
      <c r="D21" s="104"/>
      <c r="E21" s="238"/>
      <c r="F21" s="105"/>
    </row>
    <row r="22" spans="1:6" s="92" customFormat="1" x14ac:dyDescent="0.25">
      <c r="A22" s="119"/>
      <c r="B22" s="59" t="s">
        <v>379</v>
      </c>
      <c r="C22" s="113" t="s">
        <v>30</v>
      </c>
      <c r="D22" s="114">
        <v>72</v>
      </c>
      <c r="E22" s="240"/>
      <c r="F22" s="115">
        <f>AVERAGE(D22*E22)</f>
        <v>0</v>
      </c>
    </row>
    <row r="23" spans="1:6" ht="63.75" x14ac:dyDescent="0.25">
      <c r="A23" s="22">
        <v>10</v>
      </c>
      <c r="B23" s="42" t="s">
        <v>375</v>
      </c>
      <c r="C23" s="24"/>
      <c r="D23" s="25"/>
      <c r="E23" s="233"/>
      <c r="F23" s="26"/>
    </row>
    <row r="24" spans="1:6" s="92" customFormat="1" ht="14.25" customHeight="1" x14ac:dyDescent="0.25">
      <c r="A24" s="116"/>
      <c r="B24" s="58" t="s">
        <v>380</v>
      </c>
      <c r="C24" s="108" t="s">
        <v>36</v>
      </c>
      <c r="D24" s="109">
        <v>65.5</v>
      </c>
      <c r="E24" s="239"/>
      <c r="F24" s="101">
        <f>AVERAGE(D24*E24)</f>
        <v>0</v>
      </c>
    </row>
    <row r="25" spans="1:6" s="92" customFormat="1" ht="165.75" x14ac:dyDescent="0.25">
      <c r="A25" s="121">
        <v>11</v>
      </c>
      <c r="B25" s="124" t="s">
        <v>421</v>
      </c>
      <c r="C25" s="95"/>
      <c r="D25" s="95"/>
      <c r="E25" s="236"/>
      <c r="F25" s="96"/>
    </row>
    <row r="26" spans="1:6" s="92" customFormat="1" x14ac:dyDescent="0.25">
      <c r="A26" s="158"/>
      <c r="B26" s="130" t="s">
        <v>90</v>
      </c>
      <c r="C26" s="99" t="s">
        <v>36</v>
      </c>
      <c r="D26" s="100">
        <v>33</v>
      </c>
      <c r="E26" s="237"/>
      <c r="F26" s="101">
        <f>AVERAGE(D26*E26)</f>
        <v>0</v>
      </c>
    </row>
    <row r="27" spans="1:6" s="92" customFormat="1" ht="26.25" x14ac:dyDescent="0.25">
      <c r="A27" s="158"/>
      <c r="B27" s="159" t="s">
        <v>381</v>
      </c>
      <c r="C27" s="108" t="s">
        <v>36</v>
      </c>
      <c r="D27" s="109">
        <v>11</v>
      </c>
      <c r="E27" s="239"/>
      <c r="F27" s="101">
        <f>AVERAGE(D27*E27)</f>
        <v>0</v>
      </c>
    </row>
    <row r="28" spans="1:6" s="92" customFormat="1" ht="140.25" x14ac:dyDescent="0.25">
      <c r="A28" s="121">
        <v>12</v>
      </c>
      <c r="B28" s="124" t="s">
        <v>422</v>
      </c>
      <c r="C28" s="103"/>
      <c r="D28" s="104"/>
      <c r="E28" s="238"/>
      <c r="F28" s="105"/>
    </row>
    <row r="29" spans="1:6" s="92" customFormat="1" x14ac:dyDescent="0.25">
      <c r="A29" s="119"/>
      <c r="B29" s="59" t="s">
        <v>89</v>
      </c>
      <c r="C29" s="113" t="s">
        <v>30</v>
      </c>
      <c r="D29" s="114">
        <v>56</v>
      </c>
      <c r="E29" s="240"/>
      <c r="F29" s="115">
        <f>AVERAGE(D29*E29)</f>
        <v>0</v>
      </c>
    </row>
    <row r="30" spans="1:6" ht="140.25" x14ac:dyDescent="0.25">
      <c r="A30" s="22">
        <v>13</v>
      </c>
      <c r="B30" s="23" t="s">
        <v>382</v>
      </c>
      <c r="C30" s="24"/>
      <c r="D30" s="25"/>
      <c r="E30" s="233"/>
      <c r="F30" s="26"/>
    </row>
    <row r="31" spans="1:6" x14ac:dyDescent="0.25">
      <c r="A31" s="27"/>
      <c r="B31" s="28" t="s">
        <v>89</v>
      </c>
      <c r="C31" s="29" t="s">
        <v>30</v>
      </c>
      <c r="D31" s="30">
        <v>121</v>
      </c>
      <c r="E31" s="232"/>
      <c r="F31" s="31">
        <f>AVERAGE(D31*E31)</f>
        <v>0</v>
      </c>
    </row>
    <row r="32" spans="1:6" ht="140.25" x14ac:dyDescent="0.25">
      <c r="A32" s="22">
        <v>14</v>
      </c>
      <c r="B32" s="23" t="s">
        <v>383</v>
      </c>
      <c r="C32" s="24"/>
      <c r="D32" s="25"/>
      <c r="E32" s="233"/>
      <c r="F32" s="26"/>
    </row>
    <row r="33" spans="1:6" x14ac:dyDescent="0.25">
      <c r="A33" s="27"/>
      <c r="B33" s="28" t="s">
        <v>384</v>
      </c>
      <c r="C33" s="29" t="s">
        <v>30</v>
      </c>
      <c r="D33" s="30">
        <v>4</v>
      </c>
      <c r="E33" s="232"/>
      <c r="F33" s="31">
        <f>AVERAGE(D33*E33)</f>
        <v>0</v>
      </c>
    </row>
    <row r="34" spans="1:6" x14ac:dyDescent="0.25">
      <c r="F34" s="36">
        <f>SUM(F4:F33)</f>
        <v>0</v>
      </c>
    </row>
  </sheetData>
  <sheetProtection algorithmName="SHA-512" hashValue="1EA4K8qQur0OfSMB3lGo4YnaCFIBULBqHogwIdW7KxNqnlYceFosynC8d4hjHF/JlohCAWL0ooVIzYcC70bHzA==" saltValue="yOQM2czRmZamrR5poLJiWQ=="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081FF-EEC2-483C-9E7B-24A6082E51E2}">
  <dimension ref="A1:F25"/>
  <sheetViews>
    <sheetView view="pageLayout" topLeftCell="A22" zoomScaleNormal="100" workbookViewId="0">
      <selection activeCell="E23" sqref="E23"/>
    </sheetView>
  </sheetViews>
  <sheetFormatPr defaultRowHeight="15" x14ac:dyDescent="0.25"/>
  <cols>
    <col min="1" max="1" width="5.140625" style="184" customWidth="1"/>
    <col min="2" max="2" width="37" style="184" customWidth="1"/>
    <col min="3" max="3" width="5" style="184" customWidth="1"/>
    <col min="4" max="4" width="12.140625" style="184" customWidth="1"/>
    <col min="5" max="5" width="12.42578125" style="226" customWidth="1"/>
    <col min="6" max="6" width="12.140625" style="184" customWidth="1"/>
    <col min="7" max="16384" width="9.140625" style="184"/>
  </cols>
  <sheetData>
    <row r="1" spans="1:6" ht="15.75" x14ac:dyDescent="0.25">
      <c r="A1" s="183" t="s">
        <v>108</v>
      </c>
    </row>
    <row r="3" spans="1:6" ht="140.25" x14ac:dyDescent="0.25">
      <c r="A3" s="204">
        <v>1</v>
      </c>
      <c r="B3" s="318" t="s">
        <v>385</v>
      </c>
      <c r="C3" s="206"/>
      <c r="D3" s="219"/>
      <c r="E3" s="233"/>
      <c r="F3" s="220"/>
    </row>
    <row r="4" spans="1:6" x14ac:dyDescent="0.25">
      <c r="A4" s="214"/>
      <c r="B4" s="319" t="s">
        <v>94</v>
      </c>
      <c r="C4" s="216" t="s">
        <v>30</v>
      </c>
      <c r="D4" s="217">
        <v>40</v>
      </c>
      <c r="E4" s="232"/>
      <c r="F4" s="218">
        <f>AVERAGE(D4*E4)</f>
        <v>0</v>
      </c>
    </row>
    <row r="5" spans="1:6" ht="114.75" x14ac:dyDescent="0.25">
      <c r="A5" s="209">
        <v>2</v>
      </c>
      <c r="B5" s="320" t="s">
        <v>386</v>
      </c>
      <c r="C5" s="321"/>
      <c r="D5" s="322"/>
      <c r="E5" s="340"/>
      <c r="F5" s="323"/>
    </row>
    <row r="6" spans="1:6" x14ac:dyDescent="0.25">
      <c r="A6" s="209"/>
      <c r="B6" s="320" t="s">
        <v>92</v>
      </c>
      <c r="C6" s="324" t="s">
        <v>30</v>
      </c>
      <c r="D6" s="325">
        <v>106</v>
      </c>
      <c r="E6" s="341"/>
      <c r="F6" s="326">
        <f>AVERAGE(D6*E6)</f>
        <v>0</v>
      </c>
    </row>
    <row r="7" spans="1:6" ht="25.5" x14ac:dyDescent="0.25">
      <c r="A7" s="209"/>
      <c r="B7" s="320" t="s">
        <v>91</v>
      </c>
      <c r="C7" s="324" t="s">
        <v>28</v>
      </c>
      <c r="D7" s="325">
        <v>8</v>
      </c>
      <c r="E7" s="341"/>
      <c r="F7" s="326">
        <f>AVERAGE(D7*E7)</f>
        <v>0</v>
      </c>
    </row>
    <row r="8" spans="1:6" ht="25.5" x14ac:dyDescent="0.25">
      <c r="A8" s="209"/>
      <c r="B8" s="320" t="s">
        <v>93</v>
      </c>
      <c r="C8" s="324" t="s">
        <v>28</v>
      </c>
      <c r="D8" s="325">
        <v>7</v>
      </c>
      <c r="E8" s="341"/>
      <c r="F8" s="326">
        <f>AVERAGE(D8*E8)</f>
        <v>0</v>
      </c>
    </row>
    <row r="9" spans="1:6" ht="25.5" x14ac:dyDescent="0.25">
      <c r="A9" s="209"/>
      <c r="B9" s="320" t="s">
        <v>387</v>
      </c>
      <c r="C9" s="324" t="s">
        <v>36</v>
      </c>
      <c r="D9" s="325">
        <v>3.6</v>
      </c>
      <c r="E9" s="341"/>
      <c r="F9" s="326">
        <f>AVERAGE(D9*E9)</f>
        <v>0</v>
      </c>
    </row>
    <row r="10" spans="1:6" x14ac:dyDescent="0.25">
      <c r="A10" s="209"/>
      <c r="B10" s="320" t="s">
        <v>127</v>
      </c>
      <c r="C10" s="324" t="s">
        <v>36</v>
      </c>
      <c r="D10" s="325">
        <v>7</v>
      </c>
      <c r="E10" s="341"/>
      <c r="F10" s="326">
        <f>AVERAGE(D10*E10)</f>
        <v>0</v>
      </c>
    </row>
    <row r="11" spans="1:6" ht="114.75" x14ac:dyDescent="0.25">
      <c r="A11" s="204">
        <v>3</v>
      </c>
      <c r="B11" s="318" t="s">
        <v>388</v>
      </c>
      <c r="C11" s="327"/>
      <c r="D11" s="328"/>
      <c r="E11" s="342"/>
      <c r="F11" s="329"/>
    </row>
    <row r="12" spans="1:6" ht="25.5" x14ac:dyDescent="0.25">
      <c r="A12" s="209"/>
      <c r="B12" s="320" t="s">
        <v>389</v>
      </c>
      <c r="C12" s="324" t="s">
        <v>30</v>
      </c>
      <c r="D12" s="325">
        <v>143</v>
      </c>
      <c r="E12" s="341"/>
      <c r="F12" s="326">
        <f>AVERAGE(D12*E12)</f>
        <v>0</v>
      </c>
    </row>
    <row r="13" spans="1:6" ht="25.5" x14ac:dyDescent="0.25">
      <c r="A13" s="209"/>
      <c r="B13" s="320" t="s">
        <v>91</v>
      </c>
      <c r="C13" s="324" t="s">
        <v>28</v>
      </c>
      <c r="D13" s="325">
        <v>6</v>
      </c>
      <c r="E13" s="341"/>
      <c r="F13" s="326">
        <f>AVERAGE(D13*E13)</f>
        <v>0</v>
      </c>
    </row>
    <row r="14" spans="1:6" ht="25.5" x14ac:dyDescent="0.25">
      <c r="A14" s="209"/>
      <c r="B14" s="320" t="s">
        <v>93</v>
      </c>
      <c r="C14" s="324" t="s">
        <v>28</v>
      </c>
      <c r="D14" s="325">
        <v>2</v>
      </c>
      <c r="E14" s="341"/>
      <c r="F14" s="326">
        <f>AVERAGE(D14*E14)</f>
        <v>0</v>
      </c>
    </row>
    <row r="15" spans="1:6" x14ac:dyDescent="0.25">
      <c r="A15" s="214"/>
      <c r="B15" s="319" t="s">
        <v>95</v>
      </c>
      <c r="C15" s="330" t="s">
        <v>36</v>
      </c>
      <c r="D15" s="331">
        <v>1.5</v>
      </c>
      <c r="E15" s="343"/>
      <c r="F15" s="332">
        <f>AVERAGE(D15*E15)</f>
        <v>0</v>
      </c>
    </row>
    <row r="16" spans="1:6" ht="114.75" x14ac:dyDescent="0.25">
      <c r="A16" s="204">
        <v>4</v>
      </c>
      <c r="B16" s="318" t="s">
        <v>390</v>
      </c>
      <c r="C16" s="327"/>
      <c r="D16" s="328"/>
      <c r="E16" s="342"/>
      <c r="F16" s="329"/>
    </row>
    <row r="17" spans="1:6" ht="25.5" x14ac:dyDescent="0.25">
      <c r="A17" s="209"/>
      <c r="B17" s="320" t="s">
        <v>391</v>
      </c>
      <c r="C17" s="324" t="s">
        <v>30</v>
      </c>
      <c r="D17" s="325">
        <v>200</v>
      </c>
      <c r="E17" s="341"/>
      <c r="F17" s="326">
        <f>AVERAGE(D17*E17)</f>
        <v>0</v>
      </c>
    </row>
    <row r="18" spans="1:6" ht="25.5" x14ac:dyDescent="0.25">
      <c r="A18" s="214"/>
      <c r="B18" s="319" t="s">
        <v>91</v>
      </c>
      <c r="C18" s="330" t="s">
        <v>28</v>
      </c>
      <c r="D18" s="331">
        <v>8</v>
      </c>
      <c r="E18" s="343"/>
      <c r="F18" s="332">
        <f>AVERAGE(D18*E18)</f>
        <v>0</v>
      </c>
    </row>
    <row r="19" spans="1:6" ht="191.25" x14ac:dyDescent="0.25">
      <c r="A19" s="333">
        <v>5</v>
      </c>
      <c r="B19" s="318" t="s">
        <v>392</v>
      </c>
      <c r="C19" s="327"/>
      <c r="D19" s="328"/>
      <c r="E19" s="344"/>
      <c r="F19" s="334"/>
    </row>
    <row r="20" spans="1:6" ht="25.5" x14ac:dyDescent="0.25">
      <c r="A20" s="335"/>
      <c r="B20" s="336" t="s">
        <v>391</v>
      </c>
      <c r="C20" s="337" t="s">
        <v>30</v>
      </c>
      <c r="D20" s="338">
        <v>120</v>
      </c>
      <c r="E20" s="345"/>
      <c r="F20" s="339">
        <f>AVERAGE(D20*E20)</f>
        <v>0</v>
      </c>
    </row>
    <row r="21" spans="1:6" ht="102" x14ac:dyDescent="0.25">
      <c r="A21" s="333">
        <v>6</v>
      </c>
      <c r="B21" s="318" t="s">
        <v>96</v>
      </c>
      <c r="C21" s="327"/>
      <c r="D21" s="328"/>
      <c r="E21" s="344"/>
      <c r="F21" s="334"/>
    </row>
    <row r="22" spans="1:6" x14ac:dyDescent="0.25">
      <c r="A22" s="214"/>
      <c r="B22" s="319" t="s">
        <v>84</v>
      </c>
      <c r="C22" s="330" t="s">
        <v>30</v>
      </c>
      <c r="D22" s="331">
        <v>17</v>
      </c>
      <c r="E22" s="343"/>
      <c r="F22" s="332">
        <f>AVERAGE(D22*E22)</f>
        <v>0</v>
      </c>
    </row>
    <row r="23" spans="1:6" ht="102" x14ac:dyDescent="0.25">
      <c r="A23" s="333">
        <v>7</v>
      </c>
      <c r="B23" s="318" t="s">
        <v>97</v>
      </c>
      <c r="C23" s="327"/>
      <c r="D23" s="328"/>
      <c r="E23" s="344"/>
      <c r="F23" s="334"/>
    </row>
    <row r="24" spans="1:6" x14ac:dyDescent="0.25">
      <c r="A24" s="214"/>
      <c r="B24" s="319" t="s">
        <v>393</v>
      </c>
      <c r="C24" s="330" t="s">
        <v>30</v>
      </c>
      <c r="D24" s="331">
        <v>53</v>
      </c>
      <c r="E24" s="343"/>
      <c r="F24" s="332">
        <f>AVERAGE(D24*E24)</f>
        <v>0</v>
      </c>
    </row>
    <row r="25" spans="1:6" x14ac:dyDescent="0.25">
      <c r="F25" s="225">
        <f>SUM(F4:F24)</f>
        <v>0</v>
      </c>
    </row>
  </sheetData>
  <sheetProtection algorithmName="SHA-512" hashValue="mVETq6Na4ILPAG9GK1mDwrQmn7XcoKMcVaNig3BeFu2nqF0FcoO+HRDxItZ3VYIWNhPr0ZQ1iY8xuGm6H3BmXg==" saltValue="IiGyEkc888l82Sptc9D4Ig==" spinCount="100000" sheet="1"/>
  <pageMargins left="0.7" right="0.7" top="0.75" bottom="0.75" header="0.3" footer="0.3"/>
  <pageSetup paperSize="9" orientation="portrait" r:id="rId1"/>
  <headerFooter>
    <oddHeader>&amp;L&amp;"Arial Black,Običajno"&amp;16&amp;K04+038region</oddHeader>
    <oddFooter>&amp;C&amp;"Arial,Navadno"&amp;8&amp;A&amp;R&amp;"Arial,Navadno"&amp;8Stran &amp;P</oddFooter>
  </headerFooter>
  <rowBreaks count="1" manualBreakCount="1">
    <brk id="15"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2548A-D0DE-425A-8337-C30D05FF611F}">
  <dimension ref="A1:F65"/>
  <sheetViews>
    <sheetView view="pageLayout" topLeftCell="A62" zoomScaleNormal="100" zoomScaleSheetLayoutView="100" workbookViewId="0">
      <selection activeCell="F74" sqref="F74"/>
    </sheetView>
  </sheetViews>
  <sheetFormatPr defaultRowHeight="15" x14ac:dyDescent="0.25"/>
  <cols>
    <col min="1" max="1" width="4.85546875" style="92" customWidth="1"/>
    <col min="2" max="2" width="39.7109375" style="92" customWidth="1"/>
    <col min="3" max="3" width="5.28515625" style="92" customWidth="1"/>
    <col min="4" max="4" width="12.42578125" style="92" customWidth="1"/>
    <col min="5" max="5" width="12.5703125" style="235" customWidth="1"/>
    <col min="6" max="6" width="12.5703125" style="92" customWidth="1"/>
    <col min="7" max="16384" width="9.140625" style="92"/>
  </cols>
  <sheetData>
    <row r="1" spans="1:6" ht="15.75" x14ac:dyDescent="0.25">
      <c r="A1" s="91" t="s">
        <v>109</v>
      </c>
    </row>
    <row r="2" spans="1:6" ht="77.25" x14ac:dyDescent="0.25">
      <c r="B2" s="160" t="s">
        <v>394</v>
      </c>
    </row>
    <row r="3" spans="1:6" ht="165" customHeight="1" x14ac:dyDescent="0.25">
      <c r="A3" s="121">
        <v>1</v>
      </c>
      <c r="B3" s="124" t="s">
        <v>423</v>
      </c>
      <c r="C3" s="161"/>
      <c r="D3" s="162"/>
      <c r="E3" s="283"/>
      <c r="F3" s="163"/>
    </row>
    <row r="4" spans="1:6" x14ac:dyDescent="0.25">
      <c r="A4" s="116"/>
      <c r="B4" s="123" t="s">
        <v>102</v>
      </c>
      <c r="C4" s="164" t="s">
        <v>28</v>
      </c>
      <c r="D4" s="165">
        <v>3</v>
      </c>
      <c r="E4" s="346"/>
      <c r="F4" s="166">
        <f>AVERAGE(D4*E4)</f>
        <v>0</v>
      </c>
    </row>
    <row r="5" spans="1:6" ht="161.25" customHeight="1" x14ac:dyDescent="0.25">
      <c r="A5" s="121">
        <v>2</v>
      </c>
      <c r="B5" s="124" t="s">
        <v>424</v>
      </c>
      <c r="C5" s="161"/>
      <c r="D5" s="162"/>
      <c r="E5" s="283"/>
      <c r="F5" s="163"/>
    </row>
    <row r="6" spans="1:6" x14ac:dyDescent="0.25">
      <c r="A6" s="119"/>
      <c r="B6" s="126" t="s">
        <v>102</v>
      </c>
      <c r="C6" s="167" t="s">
        <v>28</v>
      </c>
      <c r="D6" s="168">
        <v>3</v>
      </c>
      <c r="E6" s="284"/>
      <c r="F6" s="169">
        <f>AVERAGE(D6*E6)</f>
        <v>0</v>
      </c>
    </row>
    <row r="7" spans="1:6" ht="162" customHeight="1" x14ac:dyDescent="0.25">
      <c r="A7" s="121">
        <v>3</v>
      </c>
      <c r="B7" s="124" t="s">
        <v>425</v>
      </c>
      <c r="C7" s="161"/>
      <c r="D7" s="162"/>
      <c r="E7" s="283"/>
      <c r="F7" s="163"/>
    </row>
    <row r="8" spans="1:6" x14ac:dyDescent="0.25">
      <c r="A8" s="119"/>
      <c r="B8" s="126" t="s">
        <v>102</v>
      </c>
      <c r="C8" s="167" t="s">
        <v>28</v>
      </c>
      <c r="D8" s="168">
        <v>3</v>
      </c>
      <c r="E8" s="284"/>
      <c r="F8" s="169">
        <f>AVERAGE(D8*E8)</f>
        <v>0</v>
      </c>
    </row>
    <row r="9" spans="1:6" ht="178.5" x14ac:dyDescent="0.25">
      <c r="A9" s="121">
        <v>4</v>
      </c>
      <c r="B9" s="124" t="s">
        <v>426</v>
      </c>
      <c r="C9" s="161"/>
      <c r="D9" s="162"/>
      <c r="E9" s="283"/>
      <c r="F9" s="163"/>
    </row>
    <row r="10" spans="1:6" x14ac:dyDescent="0.25">
      <c r="A10" s="116"/>
      <c r="B10" s="125" t="s">
        <v>104</v>
      </c>
      <c r="C10" s="170" t="s">
        <v>28</v>
      </c>
      <c r="D10" s="171">
        <v>1</v>
      </c>
      <c r="E10" s="285"/>
      <c r="F10" s="166">
        <f>AVERAGE(D10*E10)</f>
        <v>0</v>
      </c>
    </row>
    <row r="11" spans="1:6" x14ac:dyDescent="0.25">
      <c r="A11" s="119"/>
      <c r="B11" s="126" t="s">
        <v>105</v>
      </c>
      <c r="C11" s="167" t="s">
        <v>28</v>
      </c>
      <c r="D11" s="168">
        <v>1</v>
      </c>
      <c r="E11" s="284"/>
      <c r="F11" s="169">
        <f>AVERAGE(D11*E11)</f>
        <v>0</v>
      </c>
    </row>
    <row r="12" spans="1:6" ht="178.5" x14ac:dyDescent="0.25">
      <c r="A12" s="121">
        <v>5</v>
      </c>
      <c r="B12" s="124" t="s">
        <v>427</v>
      </c>
      <c r="C12" s="161"/>
      <c r="D12" s="162"/>
      <c r="E12" s="283"/>
      <c r="F12" s="163"/>
    </row>
    <row r="13" spans="1:6" x14ac:dyDescent="0.25">
      <c r="A13" s="119"/>
      <c r="B13" s="126" t="s">
        <v>102</v>
      </c>
      <c r="C13" s="167" t="s">
        <v>28</v>
      </c>
      <c r="D13" s="168">
        <v>1</v>
      </c>
      <c r="E13" s="284"/>
      <c r="F13" s="169">
        <f>AVERAGE(D13*E13)</f>
        <v>0</v>
      </c>
    </row>
    <row r="14" spans="1:6" ht="280.5" x14ac:dyDescent="0.25">
      <c r="A14" s="121">
        <v>6</v>
      </c>
      <c r="B14" s="124" t="s">
        <v>430</v>
      </c>
      <c r="C14" s="161"/>
      <c r="D14" s="162"/>
      <c r="E14" s="283"/>
      <c r="F14" s="163"/>
    </row>
    <row r="15" spans="1:6" x14ac:dyDescent="0.25">
      <c r="A15" s="116"/>
      <c r="B15" s="125" t="s">
        <v>102</v>
      </c>
      <c r="C15" s="170" t="s">
        <v>28</v>
      </c>
      <c r="D15" s="171">
        <v>2</v>
      </c>
      <c r="E15" s="285"/>
      <c r="F15" s="166">
        <f>AVERAGE(D15*E15)</f>
        <v>0</v>
      </c>
    </row>
    <row r="16" spans="1:6" x14ac:dyDescent="0.25">
      <c r="A16" s="119"/>
      <c r="B16" s="126" t="s">
        <v>103</v>
      </c>
      <c r="C16" s="167" t="s">
        <v>28</v>
      </c>
      <c r="D16" s="168">
        <v>2</v>
      </c>
      <c r="E16" s="284"/>
      <c r="F16" s="169">
        <f>AVERAGE(D16*E16)</f>
        <v>0</v>
      </c>
    </row>
    <row r="17" spans="1:6" ht="280.5" x14ac:dyDescent="0.25">
      <c r="A17" s="121">
        <v>7</v>
      </c>
      <c r="B17" s="124" t="s">
        <v>429</v>
      </c>
      <c r="C17" s="161"/>
      <c r="D17" s="162"/>
      <c r="E17" s="283"/>
      <c r="F17" s="163"/>
    </row>
    <row r="18" spans="1:6" x14ac:dyDescent="0.25">
      <c r="A18" s="116"/>
      <c r="B18" s="125" t="s">
        <v>102</v>
      </c>
      <c r="C18" s="170" t="s">
        <v>28</v>
      </c>
      <c r="D18" s="171">
        <v>2</v>
      </c>
      <c r="E18" s="285"/>
      <c r="F18" s="166">
        <f>AVERAGE(D18*E18)</f>
        <v>0</v>
      </c>
    </row>
    <row r="19" spans="1:6" x14ac:dyDescent="0.25">
      <c r="A19" s="119"/>
      <c r="B19" s="126" t="s">
        <v>103</v>
      </c>
      <c r="C19" s="167" t="s">
        <v>28</v>
      </c>
      <c r="D19" s="168">
        <v>2</v>
      </c>
      <c r="E19" s="284"/>
      <c r="F19" s="169">
        <f>AVERAGE(D19*E19)</f>
        <v>0</v>
      </c>
    </row>
    <row r="20" spans="1:6" ht="307.5" customHeight="1" x14ac:dyDescent="0.25">
      <c r="A20" s="121">
        <v>8</v>
      </c>
      <c r="B20" s="124" t="s">
        <v>428</v>
      </c>
      <c r="C20" s="161"/>
      <c r="D20" s="162"/>
      <c r="E20" s="283"/>
      <c r="F20" s="163"/>
    </row>
    <row r="21" spans="1:6" x14ac:dyDescent="0.25">
      <c r="A21" s="116"/>
      <c r="B21" s="125" t="s">
        <v>102</v>
      </c>
      <c r="C21" s="170" t="s">
        <v>28</v>
      </c>
      <c r="D21" s="171">
        <v>3</v>
      </c>
      <c r="E21" s="285"/>
      <c r="F21" s="166">
        <f>AVERAGE(D21*E21)</f>
        <v>0</v>
      </c>
    </row>
    <row r="22" spans="1:6" x14ac:dyDescent="0.25">
      <c r="A22" s="119"/>
      <c r="B22" s="126" t="s">
        <v>103</v>
      </c>
      <c r="C22" s="167" t="s">
        <v>28</v>
      </c>
      <c r="D22" s="168">
        <v>3</v>
      </c>
      <c r="E22" s="284"/>
      <c r="F22" s="169">
        <f>AVERAGE(D22*E22)</f>
        <v>0</v>
      </c>
    </row>
    <row r="23" spans="1:6" ht="280.5" x14ac:dyDescent="0.25">
      <c r="A23" s="121">
        <v>9</v>
      </c>
      <c r="B23" s="124" t="s">
        <v>431</v>
      </c>
      <c r="C23" s="161"/>
      <c r="D23" s="162"/>
      <c r="E23" s="283"/>
      <c r="F23" s="163"/>
    </row>
    <row r="24" spans="1:6" x14ac:dyDescent="0.25">
      <c r="A24" s="116"/>
      <c r="B24" s="125" t="s">
        <v>102</v>
      </c>
      <c r="C24" s="170" t="s">
        <v>28</v>
      </c>
      <c r="D24" s="171">
        <v>1</v>
      </c>
      <c r="E24" s="285"/>
      <c r="F24" s="166">
        <f>AVERAGE(D24*E24)</f>
        <v>0</v>
      </c>
    </row>
    <row r="25" spans="1:6" x14ac:dyDescent="0.25">
      <c r="A25" s="119"/>
      <c r="B25" s="126" t="s">
        <v>103</v>
      </c>
      <c r="C25" s="167" t="s">
        <v>28</v>
      </c>
      <c r="D25" s="168">
        <v>1</v>
      </c>
      <c r="E25" s="284"/>
      <c r="F25" s="169">
        <f>AVERAGE(D25*E25)</f>
        <v>0</v>
      </c>
    </row>
    <row r="26" spans="1:6" ht="280.5" x14ac:dyDescent="0.25">
      <c r="A26" s="121">
        <v>10</v>
      </c>
      <c r="B26" s="124" t="s">
        <v>432</v>
      </c>
      <c r="C26" s="161"/>
      <c r="D26" s="162"/>
      <c r="E26" s="283"/>
      <c r="F26" s="163"/>
    </row>
    <row r="27" spans="1:6" x14ac:dyDescent="0.25">
      <c r="A27" s="116"/>
      <c r="B27" s="125" t="s">
        <v>102</v>
      </c>
      <c r="C27" s="170" t="s">
        <v>28</v>
      </c>
      <c r="D27" s="171">
        <v>1</v>
      </c>
      <c r="E27" s="285"/>
      <c r="F27" s="166">
        <f>AVERAGE(D27*E27)</f>
        <v>0</v>
      </c>
    </row>
    <row r="28" spans="1:6" x14ac:dyDescent="0.25">
      <c r="A28" s="119"/>
      <c r="B28" s="126" t="s">
        <v>103</v>
      </c>
      <c r="C28" s="167" t="s">
        <v>28</v>
      </c>
      <c r="D28" s="168">
        <v>1</v>
      </c>
      <c r="E28" s="284"/>
      <c r="F28" s="169">
        <f>AVERAGE(D28*E28)</f>
        <v>0</v>
      </c>
    </row>
    <row r="29" spans="1:6" ht="221.25" customHeight="1" x14ac:dyDescent="0.25">
      <c r="A29" s="121">
        <v>11</v>
      </c>
      <c r="B29" s="124" t="s">
        <v>433</v>
      </c>
      <c r="C29" s="161"/>
      <c r="D29" s="162"/>
      <c r="E29" s="283"/>
      <c r="F29" s="163"/>
    </row>
    <row r="30" spans="1:6" x14ac:dyDescent="0.25">
      <c r="A30" s="116"/>
      <c r="B30" s="125" t="s">
        <v>102</v>
      </c>
      <c r="C30" s="170" t="s">
        <v>28</v>
      </c>
      <c r="D30" s="171">
        <v>2</v>
      </c>
      <c r="E30" s="285"/>
      <c r="F30" s="166">
        <f>AVERAGE(D30*E30)</f>
        <v>0</v>
      </c>
    </row>
    <row r="31" spans="1:6" x14ac:dyDescent="0.25">
      <c r="A31" s="119"/>
      <c r="B31" s="126" t="s">
        <v>103</v>
      </c>
      <c r="C31" s="167" t="s">
        <v>28</v>
      </c>
      <c r="D31" s="168">
        <v>2</v>
      </c>
      <c r="E31" s="284"/>
      <c r="F31" s="169">
        <f>AVERAGE(D31*E31)</f>
        <v>0</v>
      </c>
    </row>
    <row r="32" spans="1:6" ht="295.5" customHeight="1" x14ac:dyDescent="0.25">
      <c r="A32" s="121">
        <v>12</v>
      </c>
      <c r="B32" s="124" t="s">
        <v>434</v>
      </c>
      <c r="C32" s="161"/>
      <c r="D32" s="162"/>
      <c r="E32" s="283"/>
      <c r="F32" s="163"/>
    </row>
    <row r="33" spans="1:6" x14ac:dyDescent="0.25">
      <c r="A33" s="116"/>
      <c r="B33" s="125" t="s">
        <v>102</v>
      </c>
      <c r="C33" s="170" t="s">
        <v>28</v>
      </c>
      <c r="D33" s="171">
        <v>2</v>
      </c>
      <c r="E33" s="285"/>
      <c r="F33" s="166">
        <f>AVERAGE(D33*E33)</f>
        <v>0</v>
      </c>
    </row>
    <row r="34" spans="1:6" x14ac:dyDescent="0.25">
      <c r="A34" s="119"/>
      <c r="B34" s="126" t="s">
        <v>103</v>
      </c>
      <c r="C34" s="167" t="s">
        <v>28</v>
      </c>
      <c r="D34" s="168">
        <v>2</v>
      </c>
      <c r="E34" s="284"/>
      <c r="F34" s="169">
        <f>AVERAGE(D34*E34)</f>
        <v>0</v>
      </c>
    </row>
    <row r="35" spans="1:6" ht="267.75" x14ac:dyDescent="0.25">
      <c r="A35" s="121">
        <v>13</v>
      </c>
      <c r="B35" s="124" t="s">
        <v>435</v>
      </c>
      <c r="C35" s="161"/>
      <c r="D35" s="162"/>
      <c r="E35" s="283"/>
      <c r="F35" s="163"/>
    </row>
    <row r="36" spans="1:6" x14ac:dyDescent="0.25">
      <c r="A36" s="116"/>
      <c r="B36" s="125" t="s">
        <v>102</v>
      </c>
      <c r="C36" s="170" t="s">
        <v>28</v>
      </c>
      <c r="D36" s="171">
        <v>2</v>
      </c>
      <c r="E36" s="285"/>
      <c r="F36" s="166">
        <f>AVERAGE(D36*E36)</f>
        <v>0</v>
      </c>
    </row>
    <row r="37" spans="1:6" x14ac:dyDescent="0.25">
      <c r="A37" s="119"/>
      <c r="B37" s="126" t="s">
        <v>103</v>
      </c>
      <c r="C37" s="167" t="s">
        <v>28</v>
      </c>
      <c r="D37" s="168">
        <v>2</v>
      </c>
      <c r="E37" s="284"/>
      <c r="F37" s="169">
        <f>AVERAGE(D37*E37)</f>
        <v>0</v>
      </c>
    </row>
    <row r="38" spans="1:6" ht="289.5" customHeight="1" x14ac:dyDescent="0.25">
      <c r="A38" s="121">
        <v>14</v>
      </c>
      <c r="B38" s="124" t="s">
        <v>436</v>
      </c>
      <c r="C38" s="161"/>
      <c r="D38" s="162"/>
      <c r="E38" s="283"/>
      <c r="F38" s="163"/>
    </row>
    <row r="39" spans="1:6" x14ac:dyDescent="0.25">
      <c r="A39" s="116"/>
      <c r="B39" s="125" t="s">
        <v>102</v>
      </c>
      <c r="C39" s="170" t="s">
        <v>28</v>
      </c>
      <c r="D39" s="171">
        <v>2</v>
      </c>
      <c r="E39" s="285"/>
      <c r="F39" s="166">
        <f>AVERAGE(D39*E39)</f>
        <v>0</v>
      </c>
    </row>
    <row r="40" spans="1:6" x14ac:dyDescent="0.25">
      <c r="A40" s="116"/>
      <c r="B40" s="125" t="s">
        <v>103</v>
      </c>
      <c r="C40" s="170" t="s">
        <v>28</v>
      </c>
      <c r="D40" s="171">
        <v>2</v>
      </c>
      <c r="E40" s="285"/>
      <c r="F40" s="166">
        <f>AVERAGE(D40*E40)</f>
        <v>0</v>
      </c>
    </row>
    <row r="41" spans="1:6" ht="375" customHeight="1" x14ac:dyDescent="0.25">
      <c r="A41" s="121">
        <v>15</v>
      </c>
      <c r="B41" s="124" t="s">
        <v>437</v>
      </c>
      <c r="C41" s="161"/>
      <c r="D41" s="162"/>
      <c r="E41" s="283"/>
      <c r="F41" s="163"/>
    </row>
    <row r="42" spans="1:6" x14ac:dyDescent="0.25">
      <c r="A42" s="116"/>
      <c r="B42" s="125" t="s">
        <v>106</v>
      </c>
      <c r="C42" s="170" t="s">
        <v>28</v>
      </c>
      <c r="D42" s="171">
        <v>3</v>
      </c>
      <c r="E42" s="285"/>
      <c r="F42" s="166">
        <f>AVERAGE(D42*E42)</f>
        <v>0</v>
      </c>
    </row>
    <row r="43" spans="1:6" x14ac:dyDescent="0.25">
      <c r="A43" s="119"/>
      <c r="B43" s="126" t="s">
        <v>103</v>
      </c>
      <c r="C43" s="167" t="s">
        <v>28</v>
      </c>
      <c r="D43" s="168">
        <v>3</v>
      </c>
      <c r="E43" s="284"/>
      <c r="F43" s="169">
        <f>AVERAGE(D43*E43)</f>
        <v>0</v>
      </c>
    </row>
    <row r="44" spans="1:6" ht="280.5" x14ac:dyDescent="0.25">
      <c r="A44" s="121">
        <v>16</v>
      </c>
      <c r="B44" s="124" t="s">
        <v>438</v>
      </c>
      <c r="C44" s="161"/>
      <c r="D44" s="162"/>
      <c r="E44" s="283"/>
      <c r="F44" s="163"/>
    </row>
    <row r="45" spans="1:6" x14ac:dyDescent="0.25">
      <c r="A45" s="116"/>
      <c r="B45" s="125" t="s">
        <v>106</v>
      </c>
      <c r="C45" s="170" t="s">
        <v>28</v>
      </c>
      <c r="D45" s="171">
        <v>3</v>
      </c>
      <c r="E45" s="285"/>
      <c r="F45" s="166">
        <f>AVERAGE(D45*E45)</f>
        <v>0</v>
      </c>
    </row>
    <row r="46" spans="1:6" x14ac:dyDescent="0.25">
      <c r="A46" s="119"/>
      <c r="B46" s="126" t="s">
        <v>103</v>
      </c>
      <c r="C46" s="167" t="s">
        <v>28</v>
      </c>
      <c r="D46" s="168">
        <v>3</v>
      </c>
      <c r="E46" s="284"/>
      <c r="F46" s="169">
        <f>AVERAGE(D46*E46)</f>
        <v>0</v>
      </c>
    </row>
    <row r="47" spans="1:6" ht="408" x14ac:dyDescent="0.25">
      <c r="A47" s="121">
        <v>17</v>
      </c>
      <c r="B47" s="124" t="s">
        <v>439</v>
      </c>
      <c r="C47" s="161"/>
      <c r="D47" s="162"/>
      <c r="E47" s="283"/>
      <c r="F47" s="163"/>
    </row>
    <row r="48" spans="1:6" x14ac:dyDescent="0.25">
      <c r="A48" s="116"/>
      <c r="B48" s="125" t="s">
        <v>106</v>
      </c>
      <c r="C48" s="170" t="s">
        <v>28</v>
      </c>
      <c r="D48" s="171">
        <v>1</v>
      </c>
      <c r="E48" s="285"/>
      <c r="F48" s="166">
        <f>AVERAGE(D48*E48)</f>
        <v>0</v>
      </c>
    </row>
    <row r="49" spans="1:6" x14ac:dyDescent="0.25">
      <c r="A49" s="119"/>
      <c r="B49" s="126" t="s">
        <v>103</v>
      </c>
      <c r="C49" s="167" t="s">
        <v>28</v>
      </c>
      <c r="D49" s="168">
        <v>1</v>
      </c>
      <c r="E49" s="284"/>
      <c r="F49" s="169">
        <f>AVERAGE(D49*E49)</f>
        <v>0</v>
      </c>
    </row>
    <row r="50" spans="1:6" ht="204" x14ac:dyDescent="0.25">
      <c r="A50" s="121">
        <v>18</v>
      </c>
      <c r="B50" s="124" t="s">
        <v>440</v>
      </c>
      <c r="C50" s="161"/>
      <c r="D50" s="162"/>
      <c r="E50" s="283"/>
      <c r="F50" s="163"/>
    </row>
    <row r="51" spans="1:6" x14ac:dyDescent="0.25">
      <c r="A51" s="119"/>
      <c r="B51" s="126" t="s">
        <v>106</v>
      </c>
      <c r="C51" s="167" t="s">
        <v>28</v>
      </c>
      <c r="D51" s="168">
        <v>2</v>
      </c>
      <c r="E51" s="284"/>
      <c r="F51" s="169">
        <f>AVERAGE(D51*E51)</f>
        <v>0</v>
      </c>
    </row>
    <row r="52" spans="1:6" ht="318.75" x14ac:dyDescent="0.25">
      <c r="A52" s="121">
        <v>19</v>
      </c>
      <c r="B52" s="124" t="s">
        <v>441</v>
      </c>
      <c r="C52" s="161"/>
      <c r="D52" s="162"/>
      <c r="E52" s="283"/>
      <c r="F52" s="163"/>
    </row>
    <row r="53" spans="1:6" x14ac:dyDescent="0.25">
      <c r="A53" s="116"/>
      <c r="B53" s="125" t="s">
        <v>106</v>
      </c>
      <c r="C53" s="170" t="s">
        <v>28</v>
      </c>
      <c r="D53" s="171">
        <v>1</v>
      </c>
      <c r="E53" s="285"/>
      <c r="F53" s="166">
        <f>AVERAGE(D53*E53)</f>
        <v>0</v>
      </c>
    </row>
    <row r="54" spans="1:6" x14ac:dyDescent="0.25">
      <c r="A54" s="119"/>
      <c r="B54" s="126" t="s">
        <v>103</v>
      </c>
      <c r="C54" s="167" t="s">
        <v>28</v>
      </c>
      <c r="D54" s="168">
        <v>1</v>
      </c>
      <c r="E54" s="284"/>
      <c r="F54" s="169">
        <f>AVERAGE(D54*E54)</f>
        <v>0</v>
      </c>
    </row>
    <row r="55" spans="1:6" ht="409.5" x14ac:dyDescent="0.25">
      <c r="A55" s="121">
        <v>20</v>
      </c>
      <c r="B55" s="124" t="s">
        <v>442</v>
      </c>
      <c r="C55" s="161"/>
      <c r="D55" s="162"/>
      <c r="E55" s="283"/>
      <c r="F55" s="163"/>
    </row>
    <row r="56" spans="1:6" x14ac:dyDescent="0.25">
      <c r="A56" s="116"/>
      <c r="B56" s="125" t="s">
        <v>106</v>
      </c>
      <c r="C56" s="170" t="s">
        <v>28</v>
      </c>
      <c r="D56" s="171">
        <v>1</v>
      </c>
      <c r="E56" s="285"/>
      <c r="F56" s="166">
        <f>AVERAGE(D56*E56)</f>
        <v>0</v>
      </c>
    </row>
    <row r="57" spans="1:6" x14ac:dyDescent="0.25">
      <c r="A57" s="119"/>
      <c r="B57" s="126" t="s">
        <v>103</v>
      </c>
      <c r="C57" s="167" t="s">
        <v>28</v>
      </c>
      <c r="D57" s="168">
        <v>1</v>
      </c>
      <c r="E57" s="284"/>
      <c r="F57" s="169">
        <f>AVERAGE(D57*E57)</f>
        <v>0</v>
      </c>
    </row>
    <row r="58" spans="1:6" ht="271.5" customHeight="1" x14ac:dyDescent="0.25">
      <c r="A58" s="121">
        <v>21</v>
      </c>
      <c r="B58" s="172" t="s">
        <v>443</v>
      </c>
      <c r="C58" s="161"/>
      <c r="D58" s="162"/>
      <c r="E58" s="283"/>
      <c r="F58" s="163"/>
    </row>
    <row r="59" spans="1:6" x14ac:dyDescent="0.25">
      <c r="A59" s="116"/>
      <c r="B59" s="125" t="s">
        <v>106</v>
      </c>
      <c r="C59" s="170" t="s">
        <v>28</v>
      </c>
      <c r="D59" s="171">
        <v>2</v>
      </c>
      <c r="E59" s="285"/>
      <c r="F59" s="166">
        <f>AVERAGE(D59*E59)</f>
        <v>0</v>
      </c>
    </row>
    <row r="60" spans="1:6" x14ac:dyDescent="0.25">
      <c r="A60" s="119"/>
      <c r="B60" s="126" t="s">
        <v>103</v>
      </c>
      <c r="C60" s="167" t="s">
        <v>28</v>
      </c>
      <c r="D60" s="168">
        <v>2</v>
      </c>
      <c r="E60" s="284"/>
      <c r="F60" s="169">
        <f>AVERAGE(D60*E60)</f>
        <v>0</v>
      </c>
    </row>
    <row r="61" spans="1:6" ht="102" x14ac:dyDescent="0.25">
      <c r="A61" s="121">
        <v>22</v>
      </c>
      <c r="B61" s="124" t="s">
        <v>444</v>
      </c>
      <c r="C61" s="161"/>
      <c r="D61" s="162"/>
      <c r="E61" s="283"/>
      <c r="F61" s="163"/>
    </row>
    <row r="62" spans="1:6" x14ac:dyDescent="0.25">
      <c r="A62" s="119"/>
      <c r="B62" s="126"/>
      <c r="C62" s="167" t="s">
        <v>28</v>
      </c>
      <c r="D62" s="168">
        <v>1</v>
      </c>
      <c r="E62" s="284"/>
      <c r="F62" s="169">
        <f>AVERAGE(D62*E62)</f>
        <v>0</v>
      </c>
    </row>
    <row r="63" spans="1:6" ht="256.5" customHeight="1" x14ac:dyDescent="0.25">
      <c r="A63" s="121">
        <v>23</v>
      </c>
      <c r="B63" s="124" t="s">
        <v>445</v>
      </c>
      <c r="C63" s="103"/>
      <c r="D63" s="104"/>
      <c r="E63" s="238"/>
      <c r="F63" s="105"/>
    </row>
    <row r="64" spans="1:6" x14ac:dyDescent="0.25">
      <c r="A64" s="119"/>
      <c r="B64" s="59"/>
      <c r="C64" s="113" t="s">
        <v>28</v>
      </c>
      <c r="D64" s="114">
        <v>2</v>
      </c>
      <c r="E64" s="240"/>
      <c r="F64" s="115">
        <f>AVERAGE(D64*E64)</f>
        <v>0</v>
      </c>
    </row>
    <row r="65" spans="6:6" x14ac:dyDescent="0.25">
      <c r="F65" s="131">
        <f>SUM(F4:F64)</f>
        <v>0</v>
      </c>
    </row>
  </sheetData>
  <sheetProtection algorithmName="SHA-512" hashValue="swkhMXXaqi+eLcM3RuQK5rQjL7BbEMXpU36WjJf9NO6ixzD7W+VXZPNq5eKX9wezgrGvazfji0iqrAw353qRkw==" saltValue="K3bfT3bdb21odtXzMwWF2w=="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rowBreaks count="4" manualBreakCount="4">
    <brk id="6" max="16383" man="1"/>
    <brk id="13" max="16383" man="1"/>
    <brk id="37" max="5" man="1"/>
    <brk id="60"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85892-37A1-4FA0-9E74-FB9C10634489}">
  <dimension ref="A1:F12"/>
  <sheetViews>
    <sheetView view="pageLayout" topLeftCell="A4" zoomScaleNormal="100" workbookViewId="0">
      <selection activeCell="E10" sqref="E9:E10"/>
    </sheetView>
  </sheetViews>
  <sheetFormatPr defaultRowHeight="15" x14ac:dyDescent="0.25"/>
  <cols>
    <col min="1" max="1" width="5.42578125" style="92" customWidth="1"/>
    <col min="2" max="2" width="36.85546875" style="92" customWidth="1"/>
    <col min="3" max="3" width="5.42578125" style="92" customWidth="1"/>
    <col min="4" max="4" width="12.5703125" style="92" customWidth="1"/>
    <col min="5" max="5" width="12.28515625" style="235" customWidth="1"/>
    <col min="6" max="6" width="12.42578125" style="92" customWidth="1"/>
    <col min="7" max="16384" width="9.140625" style="92"/>
  </cols>
  <sheetData>
    <row r="1" spans="1:6" ht="15.75" x14ac:dyDescent="0.25">
      <c r="A1" s="91" t="s">
        <v>110</v>
      </c>
    </row>
    <row r="3" spans="1:6" ht="323.25" customHeight="1" x14ac:dyDescent="0.25">
      <c r="A3" s="173">
        <v>1</v>
      </c>
      <c r="B3" s="124" t="s">
        <v>395</v>
      </c>
      <c r="C3" s="106"/>
      <c r="D3" s="174"/>
      <c r="E3" s="347"/>
      <c r="F3" s="96"/>
    </row>
    <row r="4" spans="1:6" ht="51.75" x14ac:dyDescent="0.25">
      <c r="A4" s="132"/>
      <c r="B4" s="175" t="s">
        <v>98</v>
      </c>
      <c r="C4" s="113" t="s">
        <v>30</v>
      </c>
      <c r="D4" s="114">
        <v>565</v>
      </c>
      <c r="E4" s="240"/>
      <c r="F4" s="115">
        <f>AVERAGE(D4*E4)</f>
        <v>0</v>
      </c>
    </row>
    <row r="5" spans="1:6" ht="89.25" x14ac:dyDescent="0.25">
      <c r="A5" s="173">
        <v>2</v>
      </c>
      <c r="B5" s="124" t="s">
        <v>396</v>
      </c>
      <c r="C5" s="176"/>
      <c r="D5" s="177"/>
      <c r="E5" s="283"/>
      <c r="F5" s="163"/>
    </row>
    <row r="6" spans="1:6" ht="38.25" x14ac:dyDescent="0.25">
      <c r="A6" s="178"/>
      <c r="B6" s="125" t="s">
        <v>397</v>
      </c>
      <c r="C6" s="179" t="s">
        <v>28</v>
      </c>
      <c r="D6" s="171">
        <v>1</v>
      </c>
      <c r="E6" s="285"/>
      <c r="F6" s="166">
        <f>AVERAGE(D6*E6)</f>
        <v>0</v>
      </c>
    </row>
    <row r="7" spans="1:6" ht="38.25" x14ac:dyDescent="0.25">
      <c r="A7" s="180"/>
      <c r="B7" s="126" t="s">
        <v>99</v>
      </c>
      <c r="C7" s="181" t="s">
        <v>28</v>
      </c>
      <c r="D7" s="168">
        <v>1</v>
      </c>
      <c r="E7" s="284"/>
      <c r="F7" s="169">
        <f>AVERAGE(D7*E7)</f>
        <v>0</v>
      </c>
    </row>
    <row r="8" spans="1:6" ht="65.25" customHeight="1" x14ac:dyDescent="0.25">
      <c r="A8" s="173">
        <v>3</v>
      </c>
      <c r="B8" s="124" t="s">
        <v>398</v>
      </c>
      <c r="C8" s="176"/>
      <c r="D8" s="177"/>
      <c r="E8" s="283"/>
      <c r="F8" s="163"/>
    </row>
    <row r="9" spans="1:6" x14ac:dyDescent="0.25">
      <c r="A9" s="180"/>
      <c r="B9" s="126" t="s">
        <v>399</v>
      </c>
      <c r="C9" s="181" t="s">
        <v>30</v>
      </c>
      <c r="D9" s="168">
        <v>72</v>
      </c>
      <c r="E9" s="284"/>
      <c r="F9" s="169">
        <f>AVERAGE(D9*E9)</f>
        <v>0</v>
      </c>
    </row>
    <row r="10" spans="1:6" ht="51" x14ac:dyDescent="0.25">
      <c r="A10" s="173">
        <v>4</v>
      </c>
      <c r="B10" s="124" t="s">
        <v>400</v>
      </c>
      <c r="C10" s="176"/>
      <c r="D10" s="177"/>
      <c r="E10" s="283"/>
      <c r="F10" s="163"/>
    </row>
    <row r="11" spans="1:6" x14ac:dyDescent="0.25">
      <c r="A11" s="180"/>
      <c r="B11" s="126"/>
      <c r="C11" s="181" t="s">
        <v>30</v>
      </c>
      <c r="D11" s="168">
        <v>30</v>
      </c>
      <c r="E11" s="284"/>
      <c r="F11" s="169">
        <f>AVERAGE(D11*E11)</f>
        <v>0</v>
      </c>
    </row>
    <row r="12" spans="1:6" x14ac:dyDescent="0.25">
      <c r="F12" s="131">
        <f>SUM(F4:F11)</f>
        <v>0</v>
      </c>
    </row>
  </sheetData>
  <sheetProtection algorithmName="SHA-512" hashValue="PRqHH7V4odF1EwQ0vvqY09RcZot18+DHSmpP5+yxospANyZUpUjbZPNHyG4cMK1qgYrNnr/cvpj9HUOfB6wVXA==" saltValue="umH+4/7PlacUxsxdNehU+g==" spinCount="100000" sheet="1"/>
  <pageMargins left="0.7" right="0.7" top="0.75" bottom="0.75" header="0.3" footer="0.3"/>
  <pageSetup paperSize="9" orientation="portrait" r:id="rId1"/>
  <headerFooter>
    <oddHeader>&amp;L&amp;"Arial Black,Navadno"&amp;16&amp;K04+039region</oddHeader>
    <oddFooter>&amp;C&amp;"Arial,Navadno"&amp;8&amp;A&amp;R&amp;"Arial,Navadno"&amp;8Stran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31B86-E6B7-4E6F-9527-B462E328E6C2}">
  <dimension ref="A1:F15"/>
  <sheetViews>
    <sheetView view="pageLayout" topLeftCell="A6" zoomScaleNormal="100" workbookViewId="0">
      <selection activeCell="B12" sqref="B12"/>
    </sheetView>
  </sheetViews>
  <sheetFormatPr defaultRowHeight="15" x14ac:dyDescent="0.25"/>
  <cols>
    <col min="1" max="1" width="5.42578125" customWidth="1"/>
    <col min="2" max="2" width="36.85546875" customWidth="1"/>
    <col min="3" max="3" width="4.85546875" customWidth="1"/>
    <col min="4" max="4" width="12.28515625" customWidth="1"/>
    <col min="5" max="5" width="12.5703125" style="226" customWidth="1"/>
    <col min="6" max="6" width="12.5703125" customWidth="1"/>
  </cols>
  <sheetData>
    <row r="1" spans="1:6" ht="15.75" x14ac:dyDescent="0.25">
      <c r="A1" s="4" t="s">
        <v>111</v>
      </c>
    </row>
    <row r="3" spans="1:6" ht="51" x14ac:dyDescent="0.25">
      <c r="A3" s="22">
        <v>1</v>
      </c>
      <c r="B3" s="42" t="s">
        <v>355</v>
      </c>
      <c r="C3" s="79"/>
      <c r="D3" s="80"/>
      <c r="E3" s="348"/>
      <c r="F3" s="78"/>
    </row>
    <row r="4" spans="1:6" x14ac:dyDescent="0.25">
      <c r="A4" s="32"/>
      <c r="B4" s="46"/>
      <c r="C4" s="72" t="s">
        <v>30</v>
      </c>
      <c r="D4" s="73">
        <v>2004</v>
      </c>
      <c r="E4" s="349"/>
      <c r="F4" s="74">
        <f>AVERAGE(D4*E4)</f>
        <v>0</v>
      </c>
    </row>
    <row r="5" spans="1:6" ht="51" x14ac:dyDescent="0.25">
      <c r="A5" s="22">
        <v>2</v>
      </c>
      <c r="B5" s="42" t="s">
        <v>356</v>
      </c>
      <c r="C5" s="79"/>
      <c r="D5" s="80"/>
      <c r="E5" s="348"/>
      <c r="F5" s="78"/>
    </row>
    <row r="6" spans="1:6" x14ac:dyDescent="0.25">
      <c r="A6" s="32"/>
      <c r="B6" s="46"/>
      <c r="C6" s="72" t="s">
        <v>30</v>
      </c>
      <c r="D6" s="73">
        <v>730</v>
      </c>
      <c r="E6" s="349"/>
      <c r="F6" s="74">
        <f>AVERAGE(D6*E6)</f>
        <v>0</v>
      </c>
    </row>
    <row r="7" spans="1:6" ht="51" x14ac:dyDescent="0.25">
      <c r="A7" s="12">
        <v>3</v>
      </c>
      <c r="B7" s="42" t="s">
        <v>357</v>
      </c>
      <c r="C7" s="81" t="s">
        <v>30</v>
      </c>
      <c r="D7" s="82">
        <v>92</v>
      </c>
      <c r="E7" s="350"/>
      <c r="F7" s="83">
        <f>AVERAGE(D7*E7)</f>
        <v>0</v>
      </c>
    </row>
    <row r="8" spans="1:6" ht="102" x14ac:dyDescent="0.25">
      <c r="A8" s="22">
        <v>4</v>
      </c>
      <c r="B8" s="42" t="s">
        <v>358</v>
      </c>
      <c r="C8" s="79"/>
      <c r="D8" s="80"/>
      <c r="E8" s="348"/>
      <c r="F8" s="78"/>
    </row>
    <row r="9" spans="1:6" x14ac:dyDescent="0.25">
      <c r="A9" s="52"/>
      <c r="B9" s="46"/>
      <c r="C9" s="72" t="s">
        <v>30</v>
      </c>
      <c r="D9" s="73">
        <v>1680</v>
      </c>
      <c r="E9" s="349"/>
      <c r="F9" s="74">
        <f>AVERAGE(D9*E9)</f>
        <v>0</v>
      </c>
    </row>
    <row r="10" spans="1:6" ht="63.75" x14ac:dyDescent="0.25">
      <c r="A10" s="22">
        <v>5</v>
      </c>
      <c r="B10" s="42" t="s">
        <v>446</v>
      </c>
      <c r="C10" s="79"/>
      <c r="D10" s="80"/>
      <c r="E10" s="348"/>
      <c r="F10" s="78"/>
    </row>
    <row r="11" spans="1:6" x14ac:dyDescent="0.25">
      <c r="A11" s="49"/>
      <c r="B11" s="48"/>
      <c r="C11" s="75" t="s">
        <v>30</v>
      </c>
      <c r="D11" s="76">
        <v>330</v>
      </c>
      <c r="E11" s="343"/>
      <c r="F11" s="77">
        <f>AVERAGE(D11*E11)</f>
        <v>0</v>
      </c>
    </row>
    <row r="12" spans="1:6" ht="63.75" x14ac:dyDescent="0.25">
      <c r="A12" s="22">
        <v>6</v>
      </c>
      <c r="B12" s="42" t="s">
        <v>359</v>
      </c>
      <c r="C12" s="79"/>
      <c r="D12" s="80"/>
      <c r="E12" s="348"/>
      <c r="F12" s="78"/>
    </row>
    <row r="13" spans="1:6" x14ac:dyDescent="0.25">
      <c r="A13" s="49"/>
      <c r="B13" s="48"/>
      <c r="C13" s="75" t="s">
        <v>30</v>
      </c>
      <c r="D13" s="76">
        <v>815</v>
      </c>
      <c r="E13" s="343"/>
      <c r="F13" s="77">
        <f>AVERAGE(D13*E13)</f>
        <v>0</v>
      </c>
    </row>
    <row r="14" spans="1:6" ht="76.5" x14ac:dyDescent="0.25">
      <c r="A14" s="12">
        <v>7</v>
      </c>
      <c r="B14" s="71" t="s">
        <v>360</v>
      </c>
      <c r="C14" s="81" t="s">
        <v>30</v>
      </c>
      <c r="D14" s="82">
        <v>55</v>
      </c>
      <c r="E14" s="350"/>
      <c r="F14" s="83">
        <f>AVERAGE(D14*E14)</f>
        <v>0</v>
      </c>
    </row>
    <row r="15" spans="1:6" x14ac:dyDescent="0.25">
      <c r="F15" s="36">
        <f>SUM(F4:F14)</f>
        <v>0</v>
      </c>
    </row>
  </sheetData>
  <sheetProtection algorithmName="SHA-512" hashValue="dePNi6U7BwtTv8uqcElwpkfi69Tp8LbnsW9KCuMUP1tQ8DXsicb1pKCFEk8y+QwlPiK0wyGTYqKcbYXXQ4qOAA==" saltValue="yAwyyNmRmZvTCpMPtfEAGw==" spinCount="100000" sheet="1"/>
  <pageMargins left="0.7" right="0.7" top="0.75" bottom="0.75" header="0.3" footer="0.3"/>
  <pageSetup paperSize="9" orientation="portrait" r:id="rId1"/>
  <headerFooter>
    <oddHeader>&amp;L&amp;"Arial Black,Navadno"&amp;16&amp;K04+039region</oddHeader>
    <oddFooter>&amp;C&amp;"Arial,Navadno"&amp;8&amp;A&amp;R&amp;"Arial,Navadno"&amp;8Stran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110AC-BECE-45C7-A8D2-6AE1875EECA9}">
  <dimension ref="A1:G6"/>
  <sheetViews>
    <sheetView view="pageLayout" topLeftCell="A6" zoomScaleNormal="100" workbookViewId="0">
      <selection activeCell="G6" sqref="G6"/>
    </sheetView>
  </sheetViews>
  <sheetFormatPr defaultRowHeight="15" x14ac:dyDescent="0.25"/>
  <cols>
    <col min="1" max="1" width="5.140625" customWidth="1"/>
    <col min="2" max="2" width="35.5703125" customWidth="1"/>
    <col min="3" max="3" width="20" style="226" customWidth="1"/>
    <col min="4" max="4" width="5.28515625" customWidth="1"/>
    <col min="5" max="5" width="5" bestFit="1" customWidth="1"/>
    <col min="6" max="6" width="11.28515625" style="226" bestFit="1" customWidth="1"/>
    <col min="7" max="7" width="12.5703125" customWidth="1"/>
  </cols>
  <sheetData>
    <row r="1" spans="1:7" ht="15.75" x14ac:dyDescent="0.25">
      <c r="A1" s="4" t="s">
        <v>112</v>
      </c>
    </row>
    <row r="2" spans="1:7" ht="30" x14ac:dyDescent="0.25">
      <c r="C2" s="358" t="s">
        <v>449</v>
      </c>
    </row>
    <row r="3" spans="1:7" s="145" customFormat="1" ht="51" x14ac:dyDescent="0.25">
      <c r="A3" s="278">
        <v>1</v>
      </c>
      <c r="B3" s="352" t="s">
        <v>75</v>
      </c>
      <c r="C3" s="359"/>
      <c r="D3" s="353"/>
      <c r="E3" s="354"/>
      <c r="F3" s="362"/>
      <c r="G3" s="355"/>
    </row>
    <row r="4" spans="1:7" s="145" customFormat="1" ht="409.5" x14ac:dyDescent="0.25">
      <c r="A4" s="356"/>
      <c r="B4" s="357" t="s">
        <v>350</v>
      </c>
      <c r="C4" s="360"/>
      <c r="D4" s="152"/>
      <c r="E4" s="153"/>
      <c r="F4" s="270"/>
      <c r="G4" s="144"/>
    </row>
    <row r="5" spans="1:7" s="145" customFormat="1" ht="408" x14ac:dyDescent="0.25">
      <c r="A5" s="279"/>
      <c r="B5" s="351" t="s">
        <v>76</v>
      </c>
      <c r="C5" s="361"/>
      <c r="D5" s="280" t="s">
        <v>28</v>
      </c>
      <c r="E5" s="281">
        <v>1</v>
      </c>
      <c r="F5" s="363"/>
      <c r="G5" s="282">
        <f>AVERAGE(E5*F5)</f>
        <v>0</v>
      </c>
    </row>
    <row r="6" spans="1:7" x14ac:dyDescent="0.25">
      <c r="G6" s="36">
        <f>AVERAGE(G5)</f>
        <v>0</v>
      </c>
    </row>
  </sheetData>
  <sheetProtection algorithmName="SHA-512" hashValue="FvXpJllCIKPUWST6aJO3I6FaVZTaCHpX1ZXS0+J1LUmDB2LO8s5Ky1t5+yhpAnyAlI2QG4Cufn1d4GBadxrL+w==" saltValue="Ij/UAgRwOo86N8ii6n69xg==" spinCount="100000" sheet="1"/>
  <pageMargins left="0.31496062992125984" right="0.31496062992125984" top="0.74803149606299213" bottom="0.74803149606299213" header="0.31496062992125984" footer="0.31496062992125984"/>
  <pageSetup paperSize="9" orientation="portrait" r:id="rId1"/>
  <headerFooter>
    <oddHeader>&amp;L&amp;"Arial Black,Običajno"&amp;16&amp;K04+039region</oddHeader>
    <oddFooter>&amp;C&amp;"Arial,Navadno"&amp;8&amp;A&amp;R&amp;"Arial,Navadno"&amp;8Stran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5EDDA-75A6-4C3B-B4A0-1B0F9AFFCDAB}">
  <dimension ref="A1:F10"/>
  <sheetViews>
    <sheetView tabSelected="1" topLeftCell="A2" zoomScaleNormal="100" workbookViewId="0">
      <selection activeCell="F7" sqref="F7"/>
    </sheetView>
  </sheetViews>
  <sheetFormatPr defaultRowHeight="15" x14ac:dyDescent="0.25"/>
  <cols>
    <col min="1" max="1" width="5.140625" customWidth="1"/>
    <col min="2" max="2" width="36.85546875" customWidth="1"/>
    <col min="3" max="3" width="5" customWidth="1"/>
    <col min="4" max="4" width="12.28515625" customWidth="1"/>
    <col min="5" max="5" width="12.28515625" style="226" customWidth="1"/>
    <col min="6" max="6" width="12.42578125" customWidth="1"/>
  </cols>
  <sheetData>
    <row r="1" spans="1:6" ht="15.75" x14ac:dyDescent="0.25">
      <c r="A1" s="4" t="s">
        <v>113</v>
      </c>
    </row>
    <row r="3" spans="1:6" x14ac:dyDescent="0.25">
      <c r="A3" s="22">
        <v>1</v>
      </c>
      <c r="B3" s="42" t="s">
        <v>100</v>
      </c>
      <c r="C3" s="44"/>
      <c r="D3" s="80"/>
      <c r="E3" s="348"/>
      <c r="F3" s="78"/>
    </row>
    <row r="4" spans="1:6" x14ac:dyDescent="0.25">
      <c r="A4" s="27"/>
      <c r="B4" s="48"/>
      <c r="C4" s="75" t="s">
        <v>30</v>
      </c>
      <c r="D4" s="76">
        <v>818</v>
      </c>
      <c r="E4" s="343"/>
      <c r="F4" s="77">
        <f t="shared" ref="F4:F9" si="0">AVERAGE(D4*E4)</f>
        <v>0</v>
      </c>
    </row>
    <row r="5" spans="1:6" ht="76.5" x14ac:dyDescent="0.25">
      <c r="A5" s="43">
        <v>2</v>
      </c>
      <c r="B5" s="48" t="s">
        <v>351</v>
      </c>
      <c r="C5" s="45" t="s">
        <v>36</v>
      </c>
      <c r="D5" s="76">
        <v>16</v>
      </c>
      <c r="E5" s="343"/>
      <c r="F5" s="77">
        <f t="shared" si="0"/>
        <v>0</v>
      </c>
    </row>
    <row r="6" spans="1:6" ht="51" x14ac:dyDescent="0.25">
      <c r="A6" s="43">
        <v>3</v>
      </c>
      <c r="B6" s="48" t="s">
        <v>352</v>
      </c>
      <c r="C6" s="45" t="s">
        <v>36</v>
      </c>
      <c r="D6" s="76">
        <v>22</v>
      </c>
      <c r="E6" s="343"/>
      <c r="F6" s="77">
        <f t="shared" si="0"/>
        <v>0</v>
      </c>
    </row>
    <row r="7" spans="1:6" ht="114.75" x14ac:dyDescent="0.25">
      <c r="A7" s="43">
        <v>4</v>
      </c>
      <c r="B7" s="48" t="s">
        <v>353</v>
      </c>
      <c r="C7" s="45" t="s">
        <v>28</v>
      </c>
      <c r="D7" s="76">
        <v>2</v>
      </c>
      <c r="E7" s="343"/>
      <c r="F7" s="77">
        <f t="shared" si="0"/>
        <v>0</v>
      </c>
    </row>
    <row r="8" spans="1:6" ht="140.25" x14ac:dyDescent="0.25">
      <c r="A8" s="43">
        <v>5</v>
      </c>
      <c r="B8" s="48" t="s">
        <v>354</v>
      </c>
      <c r="C8" s="45" t="s">
        <v>28</v>
      </c>
      <c r="D8" s="76">
        <v>1</v>
      </c>
      <c r="E8" s="343"/>
      <c r="F8" s="77">
        <f t="shared" ref="F8" si="1">AVERAGE(D8*E8)</f>
        <v>0</v>
      </c>
    </row>
    <row r="9" spans="1:6" ht="51" x14ac:dyDescent="0.25">
      <c r="A9" s="12">
        <v>6</v>
      </c>
      <c r="B9" s="71" t="s">
        <v>448</v>
      </c>
      <c r="C9" s="182" t="s">
        <v>28</v>
      </c>
      <c r="D9" s="82">
        <v>1</v>
      </c>
      <c r="E9" s="350"/>
      <c r="F9" s="83">
        <f t="shared" si="0"/>
        <v>0</v>
      </c>
    </row>
    <row r="10" spans="1:6" x14ac:dyDescent="0.25">
      <c r="F10" s="36">
        <f>SUM(F4:F9)</f>
        <v>0</v>
      </c>
    </row>
  </sheetData>
  <sheetProtection algorithmName="SHA-512" hashValue="fMRv04BdgR3PAg/54jD0i9DEkoAkrVnE3HpHZjIEj/fb7XwejQOLIlLefOpbpG4cNzXoQUJzP6CNvcETvzpNQw==" saltValue="p84GoFtby9DTXZaa1sFsTA==" spinCount="100000" sheet="1"/>
  <pageMargins left="0.7" right="0.7" top="0.75" bottom="0.75" header="0.3" footer="0.3"/>
  <pageSetup paperSize="9" orientation="portrait" r:id="rId1"/>
  <headerFooter>
    <oddHeader>&amp;L&amp;"Arial Black,Običajno"&amp;16&amp;K04+039region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24149-B832-4728-B079-8C8F2F4AACB6}">
  <dimension ref="A1:G51"/>
  <sheetViews>
    <sheetView view="pageLayout" topLeftCell="A44" zoomScaleNormal="100" zoomScaleSheetLayoutView="106" workbookViewId="0">
      <selection activeCell="B49" sqref="B49"/>
    </sheetView>
  </sheetViews>
  <sheetFormatPr defaultRowHeight="15" x14ac:dyDescent="0.25"/>
  <cols>
    <col min="1" max="1" width="5.140625" style="184" customWidth="1"/>
    <col min="2" max="2" width="36.7109375" style="184" customWidth="1"/>
    <col min="3" max="3" width="5.28515625" style="184" customWidth="1"/>
    <col min="4" max="4" width="12.5703125" style="184" customWidth="1"/>
    <col min="5" max="5" width="12.5703125" style="226" customWidth="1"/>
    <col min="6" max="6" width="12.140625" style="184" customWidth="1"/>
    <col min="7" max="16384" width="9.140625" style="184"/>
  </cols>
  <sheetData>
    <row r="1" spans="1:6" ht="15.75" x14ac:dyDescent="0.25">
      <c r="A1" s="183" t="s">
        <v>26</v>
      </c>
    </row>
    <row r="3" spans="1:6" ht="15.75" x14ac:dyDescent="0.25">
      <c r="A3" s="185" t="s">
        <v>27</v>
      </c>
      <c r="B3" s="183"/>
    </row>
    <row r="4" spans="1:6" ht="89.25" x14ac:dyDescent="0.25">
      <c r="A4" s="186">
        <v>1</v>
      </c>
      <c r="B4" s="187" t="s">
        <v>144</v>
      </c>
      <c r="C4" s="188" t="s">
        <v>28</v>
      </c>
      <c r="D4" s="189">
        <v>1</v>
      </c>
      <c r="E4" s="227"/>
      <c r="F4" s="190">
        <f>AVERAGE(D4*E4)</f>
        <v>0</v>
      </c>
    </row>
    <row r="5" spans="1:6" x14ac:dyDescent="0.25">
      <c r="A5" s="191"/>
      <c r="B5" s="192"/>
      <c r="C5" s="193"/>
      <c r="D5" s="194"/>
      <c r="E5" s="228"/>
      <c r="F5" s="195"/>
    </row>
    <row r="6" spans="1:6" ht="15.75" x14ac:dyDescent="0.25">
      <c r="A6" s="196" t="s">
        <v>29</v>
      </c>
      <c r="B6" s="197"/>
      <c r="C6" s="198"/>
      <c r="D6" s="199"/>
      <c r="E6" s="229"/>
      <c r="F6" s="195"/>
    </row>
    <row r="7" spans="1:6" ht="114.75" x14ac:dyDescent="0.25">
      <c r="A7" s="200"/>
      <c r="B7" s="201" t="s">
        <v>145</v>
      </c>
      <c r="C7" s="198"/>
      <c r="D7" s="199"/>
      <c r="E7" s="229"/>
      <c r="F7" s="195"/>
    </row>
    <row r="8" spans="1:6" ht="51" x14ac:dyDescent="0.25">
      <c r="A8" s="186">
        <v>1</v>
      </c>
      <c r="B8" s="187" t="s">
        <v>146</v>
      </c>
      <c r="C8" s="188" t="s">
        <v>28</v>
      </c>
      <c r="D8" s="189">
        <v>1</v>
      </c>
      <c r="E8" s="227"/>
      <c r="F8" s="190">
        <f t="shared" ref="F8:F15" si="0">AVERAGE(D8*E8)</f>
        <v>0</v>
      </c>
    </row>
    <row r="9" spans="1:6" ht="63.75" x14ac:dyDescent="0.25">
      <c r="A9" s="186">
        <v>2</v>
      </c>
      <c r="B9" s="202" t="s">
        <v>147</v>
      </c>
      <c r="C9" s="188" t="s">
        <v>30</v>
      </c>
      <c r="D9" s="189">
        <v>375</v>
      </c>
      <c r="E9" s="227"/>
      <c r="F9" s="190">
        <f t="shared" si="0"/>
        <v>0</v>
      </c>
    </row>
    <row r="10" spans="1:6" ht="63.75" x14ac:dyDescent="0.25">
      <c r="A10" s="186">
        <v>3</v>
      </c>
      <c r="B10" s="187" t="s">
        <v>149</v>
      </c>
      <c r="C10" s="188" t="s">
        <v>28</v>
      </c>
      <c r="D10" s="189">
        <v>2</v>
      </c>
      <c r="E10" s="227"/>
      <c r="F10" s="190">
        <f t="shared" si="0"/>
        <v>0</v>
      </c>
    </row>
    <row r="11" spans="1:6" ht="63.75" x14ac:dyDescent="0.25">
      <c r="A11" s="186">
        <v>4</v>
      </c>
      <c r="B11" s="187" t="s">
        <v>148</v>
      </c>
      <c r="C11" s="188" t="s">
        <v>28</v>
      </c>
      <c r="D11" s="189">
        <v>1</v>
      </c>
      <c r="E11" s="227"/>
      <c r="F11" s="190">
        <f t="shared" ref="F11" si="1">AVERAGE(D11*E11)</f>
        <v>0</v>
      </c>
    </row>
    <row r="12" spans="1:6" ht="63.75" x14ac:dyDescent="0.25">
      <c r="A12" s="186">
        <v>5</v>
      </c>
      <c r="B12" s="187" t="s">
        <v>150</v>
      </c>
      <c r="C12" s="188" t="s">
        <v>28</v>
      </c>
      <c r="D12" s="189">
        <v>4</v>
      </c>
      <c r="E12" s="227"/>
      <c r="F12" s="190">
        <f t="shared" si="0"/>
        <v>0</v>
      </c>
    </row>
    <row r="13" spans="1:6" ht="76.5" x14ac:dyDescent="0.25">
      <c r="A13" s="186">
        <v>6</v>
      </c>
      <c r="B13" s="187" t="s">
        <v>151</v>
      </c>
      <c r="C13" s="188" t="s">
        <v>28</v>
      </c>
      <c r="D13" s="189">
        <v>30</v>
      </c>
      <c r="E13" s="227"/>
      <c r="F13" s="190">
        <f t="shared" si="0"/>
        <v>0</v>
      </c>
    </row>
    <row r="14" spans="1:6" ht="51" x14ac:dyDescent="0.25">
      <c r="A14" s="186">
        <v>7</v>
      </c>
      <c r="B14" s="187" t="s">
        <v>152</v>
      </c>
      <c r="C14" s="188" t="s">
        <v>28</v>
      </c>
      <c r="D14" s="189">
        <v>2</v>
      </c>
      <c r="E14" s="227"/>
      <c r="F14" s="190">
        <f t="shared" si="0"/>
        <v>0</v>
      </c>
    </row>
    <row r="15" spans="1:6" ht="63.75" x14ac:dyDescent="0.25">
      <c r="A15" s="186">
        <v>8</v>
      </c>
      <c r="B15" s="203" t="s">
        <v>153</v>
      </c>
      <c r="C15" s="188" t="s">
        <v>28</v>
      </c>
      <c r="D15" s="189">
        <v>30</v>
      </c>
      <c r="E15" s="227"/>
      <c r="F15" s="190">
        <f t="shared" si="0"/>
        <v>0</v>
      </c>
    </row>
    <row r="16" spans="1:6" ht="51" x14ac:dyDescent="0.25">
      <c r="A16" s="204">
        <v>9</v>
      </c>
      <c r="B16" s="205" t="s">
        <v>154</v>
      </c>
      <c r="C16" s="206"/>
      <c r="D16" s="207"/>
      <c r="E16" s="230"/>
      <c r="F16" s="208"/>
    </row>
    <row r="17" spans="1:6" x14ac:dyDescent="0.25">
      <c r="A17" s="209"/>
      <c r="B17" s="210" t="s">
        <v>31</v>
      </c>
      <c r="C17" s="211" t="s">
        <v>28</v>
      </c>
      <c r="D17" s="212">
        <v>82</v>
      </c>
      <c r="E17" s="231"/>
      <c r="F17" s="213">
        <f>AVERAGE(D17*E17)</f>
        <v>0</v>
      </c>
    </row>
    <row r="18" spans="1:6" x14ac:dyDescent="0.25">
      <c r="A18" s="214"/>
      <c r="B18" s="215" t="s">
        <v>32</v>
      </c>
      <c r="C18" s="216" t="s">
        <v>28</v>
      </c>
      <c r="D18" s="217">
        <v>70</v>
      </c>
      <c r="E18" s="232"/>
      <c r="F18" s="218">
        <f>AVERAGE(D18*E18)</f>
        <v>0</v>
      </c>
    </row>
    <row r="19" spans="1:6" ht="51" x14ac:dyDescent="0.25">
      <c r="A19" s="214">
        <v>10</v>
      </c>
      <c r="B19" s="215" t="s">
        <v>155</v>
      </c>
      <c r="C19" s="216" t="s">
        <v>30</v>
      </c>
      <c r="D19" s="217">
        <v>197</v>
      </c>
      <c r="E19" s="232"/>
      <c r="F19" s="218">
        <f>AVERAGE(D19*E19)</f>
        <v>0</v>
      </c>
    </row>
    <row r="20" spans="1:6" ht="51" x14ac:dyDescent="0.25">
      <c r="A20" s="186">
        <v>11</v>
      </c>
      <c r="B20" s="187" t="s">
        <v>156</v>
      </c>
      <c r="C20" s="188" t="s">
        <v>30</v>
      </c>
      <c r="D20" s="189">
        <v>108</v>
      </c>
      <c r="E20" s="227"/>
      <c r="F20" s="190">
        <f>AVERAGE(D20*E20)</f>
        <v>0</v>
      </c>
    </row>
    <row r="21" spans="1:6" ht="63.75" x14ac:dyDescent="0.25">
      <c r="A21" s="204">
        <v>12</v>
      </c>
      <c r="B21" s="205" t="s">
        <v>157</v>
      </c>
      <c r="C21" s="206" t="s">
        <v>30</v>
      </c>
      <c r="D21" s="219">
        <v>12.5</v>
      </c>
      <c r="E21" s="233"/>
      <c r="F21" s="220">
        <f>AVERAGE(D21*E21)</f>
        <v>0</v>
      </c>
    </row>
    <row r="22" spans="1:6" ht="76.5" x14ac:dyDescent="0.25">
      <c r="A22" s="204">
        <v>13</v>
      </c>
      <c r="B22" s="205" t="s">
        <v>158</v>
      </c>
      <c r="C22" s="206"/>
      <c r="D22" s="219"/>
      <c r="E22" s="233"/>
      <c r="F22" s="220"/>
    </row>
    <row r="23" spans="1:6" ht="25.5" x14ac:dyDescent="0.25">
      <c r="A23" s="209"/>
      <c r="B23" s="210" t="s">
        <v>33</v>
      </c>
      <c r="C23" s="211" t="s">
        <v>28</v>
      </c>
      <c r="D23" s="212">
        <v>10</v>
      </c>
      <c r="E23" s="231"/>
      <c r="F23" s="213">
        <f t="shared" ref="F23:F47" si="2">AVERAGE(D23*E23)</f>
        <v>0</v>
      </c>
    </row>
    <row r="24" spans="1:6" ht="25.5" x14ac:dyDescent="0.25">
      <c r="A24" s="209"/>
      <c r="B24" s="210" t="s">
        <v>159</v>
      </c>
      <c r="C24" s="211" t="s">
        <v>28</v>
      </c>
      <c r="D24" s="212">
        <v>18</v>
      </c>
      <c r="E24" s="231"/>
      <c r="F24" s="213">
        <f t="shared" si="2"/>
        <v>0</v>
      </c>
    </row>
    <row r="25" spans="1:6" x14ac:dyDescent="0.25">
      <c r="A25" s="209"/>
      <c r="B25" s="210" t="s">
        <v>34</v>
      </c>
      <c r="C25" s="211" t="s">
        <v>28</v>
      </c>
      <c r="D25" s="212">
        <v>13</v>
      </c>
      <c r="E25" s="231"/>
      <c r="F25" s="213">
        <f t="shared" si="2"/>
        <v>0</v>
      </c>
    </row>
    <row r="26" spans="1:6" x14ac:dyDescent="0.25">
      <c r="A26" s="209"/>
      <c r="B26" s="210" t="s">
        <v>35</v>
      </c>
      <c r="C26" s="211" t="s">
        <v>28</v>
      </c>
      <c r="D26" s="212">
        <v>1</v>
      </c>
      <c r="E26" s="231"/>
      <c r="F26" s="213">
        <f t="shared" si="2"/>
        <v>0</v>
      </c>
    </row>
    <row r="27" spans="1:6" ht="38.25" x14ac:dyDescent="0.25">
      <c r="A27" s="209"/>
      <c r="B27" s="210" t="s">
        <v>160</v>
      </c>
      <c r="C27" s="211" t="s">
        <v>28</v>
      </c>
      <c r="D27" s="212">
        <v>22</v>
      </c>
      <c r="E27" s="231"/>
      <c r="F27" s="213">
        <f t="shared" si="2"/>
        <v>0</v>
      </c>
    </row>
    <row r="28" spans="1:6" ht="25.5" x14ac:dyDescent="0.25">
      <c r="A28" s="209"/>
      <c r="B28" s="210" t="s">
        <v>161</v>
      </c>
      <c r="C28" s="211" t="s">
        <v>28</v>
      </c>
      <c r="D28" s="212">
        <v>3</v>
      </c>
      <c r="E28" s="231"/>
      <c r="F28" s="213">
        <f t="shared" si="2"/>
        <v>0</v>
      </c>
    </row>
    <row r="29" spans="1:6" ht="25.5" x14ac:dyDescent="0.25">
      <c r="A29" s="214"/>
      <c r="B29" s="215" t="s">
        <v>162</v>
      </c>
      <c r="C29" s="216" t="s">
        <v>28</v>
      </c>
      <c r="D29" s="217">
        <v>1</v>
      </c>
      <c r="E29" s="232"/>
      <c r="F29" s="218">
        <f t="shared" si="2"/>
        <v>0</v>
      </c>
    </row>
    <row r="30" spans="1:6" ht="63.75" x14ac:dyDescent="0.25">
      <c r="A30" s="214">
        <v>14</v>
      </c>
      <c r="B30" s="215" t="s">
        <v>163</v>
      </c>
      <c r="C30" s="216" t="s">
        <v>36</v>
      </c>
      <c r="D30" s="217">
        <v>65</v>
      </c>
      <c r="E30" s="232"/>
      <c r="F30" s="218">
        <f t="shared" si="2"/>
        <v>0</v>
      </c>
    </row>
    <row r="31" spans="1:6" ht="76.5" x14ac:dyDescent="0.25">
      <c r="A31" s="186">
        <v>15</v>
      </c>
      <c r="B31" s="187" t="s">
        <v>164</v>
      </c>
      <c r="C31" s="188" t="s">
        <v>36</v>
      </c>
      <c r="D31" s="189">
        <v>73</v>
      </c>
      <c r="E31" s="227"/>
      <c r="F31" s="190">
        <f t="shared" si="2"/>
        <v>0</v>
      </c>
    </row>
    <row r="32" spans="1:6" ht="216.75" x14ac:dyDescent="0.25">
      <c r="A32" s="186">
        <v>16</v>
      </c>
      <c r="B32" s="187" t="s">
        <v>165</v>
      </c>
      <c r="C32" s="188" t="s">
        <v>30</v>
      </c>
      <c r="D32" s="189">
        <v>482</v>
      </c>
      <c r="E32" s="227"/>
      <c r="F32" s="190">
        <f t="shared" si="2"/>
        <v>0</v>
      </c>
    </row>
    <row r="33" spans="1:7" ht="102" x14ac:dyDescent="0.25">
      <c r="A33" s="186">
        <v>17</v>
      </c>
      <c r="B33" s="187" t="s">
        <v>166</v>
      </c>
      <c r="C33" s="188" t="s">
        <v>30</v>
      </c>
      <c r="D33" s="189">
        <v>440</v>
      </c>
      <c r="E33" s="227"/>
      <c r="F33" s="190">
        <f t="shared" si="2"/>
        <v>0</v>
      </c>
    </row>
    <row r="34" spans="1:7" ht="102" x14ac:dyDescent="0.25">
      <c r="A34" s="186">
        <v>18</v>
      </c>
      <c r="B34" s="187" t="s">
        <v>167</v>
      </c>
      <c r="C34" s="188" t="s">
        <v>30</v>
      </c>
      <c r="D34" s="189">
        <v>405</v>
      </c>
      <c r="E34" s="227"/>
      <c r="F34" s="190">
        <f t="shared" si="2"/>
        <v>0</v>
      </c>
    </row>
    <row r="35" spans="1:7" ht="63.75" x14ac:dyDescent="0.25">
      <c r="A35" s="186">
        <v>19</v>
      </c>
      <c r="B35" s="187" t="s">
        <v>168</v>
      </c>
      <c r="C35" s="188" t="s">
        <v>37</v>
      </c>
      <c r="D35" s="189">
        <v>1.2</v>
      </c>
      <c r="E35" s="227"/>
      <c r="F35" s="190">
        <f t="shared" si="2"/>
        <v>0</v>
      </c>
    </row>
    <row r="36" spans="1:7" ht="216.75" x14ac:dyDescent="0.25">
      <c r="A36" s="186">
        <v>20</v>
      </c>
      <c r="B36" s="187" t="s">
        <v>169</v>
      </c>
      <c r="C36" s="188" t="s">
        <v>30</v>
      </c>
      <c r="D36" s="189">
        <v>245</v>
      </c>
      <c r="E36" s="227"/>
      <c r="F36" s="190">
        <f>AVERAGE(D36*E36)</f>
        <v>0</v>
      </c>
    </row>
    <row r="37" spans="1:7" ht="76.5" x14ac:dyDescent="0.25">
      <c r="A37" s="186">
        <v>21</v>
      </c>
      <c r="B37" s="187" t="s">
        <v>170</v>
      </c>
      <c r="C37" s="188" t="s">
        <v>30</v>
      </c>
      <c r="D37" s="189">
        <v>282</v>
      </c>
      <c r="E37" s="227"/>
      <c r="F37" s="190">
        <f t="shared" si="2"/>
        <v>0</v>
      </c>
    </row>
    <row r="38" spans="1:7" ht="102" x14ac:dyDescent="0.25">
      <c r="A38" s="186">
        <v>22</v>
      </c>
      <c r="B38" s="187" t="s">
        <v>171</v>
      </c>
      <c r="C38" s="188" t="s">
        <v>30</v>
      </c>
      <c r="D38" s="189">
        <v>396</v>
      </c>
      <c r="E38" s="227"/>
      <c r="F38" s="190">
        <f t="shared" si="2"/>
        <v>0</v>
      </c>
    </row>
    <row r="39" spans="1:7" ht="63.75" x14ac:dyDescent="0.25">
      <c r="A39" s="186">
        <v>23</v>
      </c>
      <c r="B39" s="187" t="s">
        <v>172</v>
      </c>
      <c r="C39" s="188" t="s">
        <v>37</v>
      </c>
      <c r="D39" s="189">
        <v>3.5</v>
      </c>
      <c r="E39" s="227"/>
      <c r="F39" s="190">
        <f t="shared" si="2"/>
        <v>0</v>
      </c>
    </row>
    <row r="40" spans="1:7" ht="63.75" x14ac:dyDescent="0.25">
      <c r="A40" s="186">
        <v>24</v>
      </c>
      <c r="B40" s="187" t="s">
        <v>173</v>
      </c>
      <c r="C40" s="188" t="s">
        <v>37</v>
      </c>
      <c r="D40" s="189">
        <v>5.75</v>
      </c>
      <c r="E40" s="227"/>
      <c r="F40" s="190">
        <f t="shared" si="2"/>
        <v>0</v>
      </c>
    </row>
    <row r="41" spans="1:7" ht="102" x14ac:dyDescent="0.25">
      <c r="A41" s="186">
        <v>25</v>
      </c>
      <c r="B41" s="187" t="s">
        <v>174</v>
      </c>
      <c r="C41" s="188" t="s">
        <v>37</v>
      </c>
      <c r="D41" s="189">
        <v>6</v>
      </c>
      <c r="E41" s="227"/>
      <c r="F41" s="190">
        <f t="shared" si="2"/>
        <v>0</v>
      </c>
    </row>
    <row r="42" spans="1:7" ht="63.75" x14ac:dyDescent="0.25">
      <c r="A42" s="186">
        <v>26</v>
      </c>
      <c r="B42" s="187" t="s">
        <v>175</v>
      </c>
      <c r="C42" s="188" t="s">
        <v>37</v>
      </c>
      <c r="D42" s="189">
        <v>49</v>
      </c>
      <c r="E42" s="227"/>
      <c r="F42" s="190">
        <f t="shared" si="2"/>
        <v>0</v>
      </c>
    </row>
    <row r="43" spans="1:7" ht="63.75" x14ac:dyDescent="0.25">
      <c r="A43" s="186">
        <v>27</v>
      </c>
      <c r="B43" s="187" t="s">
        <v>176</v>
      </c>
      <c r="C43" s="188" t="s">
        <v>37</v>
      </c>
      <c r="D43" s="189">
        <v>70</v>
      </c>
      <c r="E43" s="227"/>
      <c r="F43" s="190">
        <f t="shared" si="2"/>
        <v>0</v>
      </c>
    </row>
    <row r="44" spans="1:7" ht="63.75" x14ac:dyDescent="0.25">
      <c r="A44" s="186">
        <v>28</v>
      </c>
      <c r="B44" s="187" t="s">
        <v>177</v>
      </c>
      <c r="C44" s="188" t="s">
        <v>37</v>
      </c>
      <c r="D44" s="189">
        <v>2</v>
      </c>
      <c r="E44" s="227"/>
      <c r="F44" s="190">
        <f t="shared" si="2"/>
        <v>0</v>
      </c>
    </row>
    <row r="45" spans="1:7" ht="76.5" x14ac:dyDescent="0.25">
      <c r="A45" s="186">
        <v>29</v>
      </c>
      <c r="B45" s="187" t="s">
        <v>178</v>
      </c>
      <c r="C45" s="188" t="s">
        <v>30</v>
      </c>
      <c r="D45" s="189">
        <v>12</v>
      </c>
      <c r="E45" s="227"/>
      <c r="F45" s="190">
        <f t="shared" si="2"/>
        <v>0</v>
      </c>
    </row>
    <row r="46" spans="1:7" ht="63.75" x14ac:dyDescent="0.25">
      <c r="A46" s="186">
        <v>30</v>
      </c>
      <c r="B46" s="187" t="s">
        <v>179</v>
      </c>
      <c r="C46" s="188" t="s">
        <v>30</v>
      </c>
      <c r="D46" s="189">
        <v>44</v>
      </c>
      <c r="E46" s="227"/>
      <c r="F46" s="190">
        <f t="shared" si="2"/>
        <v>0</v>
      </c>
      <c r="G46" s="221"/>
    </row>
    <row r="47" spans="1:7" ht="76.5" x14ac:dyDescent="0.25">
      <c r="A47" s="222">
        <v>31</v>
      </c>
      <c r="B47" s="203" t="s">
        <v>180</v>
      </c>
      <c r="C47" s="223" t="s">
        <v>28</v>
      </c>
      <c r="D47" s="189">
        <v>1</v>
      </c>
      <c r="E47" s="227"/>
      <c r="F47" s="190">
        <f t="shared" si="2"/>
        <v>0</v>
      </c>
    </row>
    <row r="48" spans="1:7" x14ac:dyDescent="0.25">
      <c r="A48" s="196" t="s">
        <v>38</v>
      </c>
      <c r="B48" s="192"/>
      <c r="C48" s="193"/>
      <c r="D48" s="194"/>
      <c r="E48" s="228"/>
      <c r="F48" s="195"/>
    </row>
    <row r="49" spans="1:6" ht="25.5" x14ac:dyDescent="0.25">
      <c r="A49" s="224">
        <v>32</v>
      </c>
      <c r="B49" s="205" t="s">
        <v>181</v>
      </c>
      <c r="C49" s="206"/>
      <c r="D49" s="219"/>
      <c r="E49" s="233"/>
      <c r="F49" s="220"/>
    </row>
    <row r="50" spans="1:6" x14ac:dyDescent="0.25">
      <c r="A50" s="214"/>
      <c r="B50" s="215" t="s">
        <v>39</v>
      </c>
      <c r="C50" s="216" t="s">
        <v>28</v>
      </c>
      <c r="D50" s="217">
        <v>12</v>
      </c>
      <c r="E50" s="232"/>
      <c r="F50" s="218">
        <f>AVERAGE(D50*E50)</f>
        <v>0</v>
      </c>
    </row>
    <row r="51" spans="1:6" x14ac:dyDescent="0.25">
      <c r="F51" s="225">
        <f>SUM(F4:F50)</f>
        <v>0</v>
      </c>
    </row>
  </sheetData>
  <sheetProtection algorithmName="SHA-512" hashValue="qvvIuhDNrxidKJHRC/R2AofZxLSdJGTioXsM3Wpr8TNPrdG5P2D2qmpl6TEQOsORWURU00QAynw0F6WFQa8fPg==" saltValue="Y59yYIc5/IzimDPrvVwk7g==" spinCount="100000" sheet="1"/>
  <pageMargins left="0.7" right="0.7" top="0.75" bottom="0.75" header="0.3" footer="0.3"/>
  <pageSetup paperSize="9" orientation="portrait" r:id="rId1"/>
  <headerFooter>
    <oddHeader>&amp;L&amp;"Arial Black,Navadno"&amp;16&amp;K04+039region</oddHeader>
    <oddFooter>&amp;C&amp;"Arial,Navadno"&amp;8&amp;A&amp;R&amp;"Arial,Navadno"&amp;8Stran &amp;P</oddFooter>
  </headerFooter>
  <rowBreaks count="1" manualBreakCount="1">
    <brk id="1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BB97E-D4A5-4F5F-A44E-D9EAB2CFABF1}">
  <dimension ref="A1:F13"/>
  <sheetViews>
    <sheetView view="pageLayout" zoomScaleNormal="100" workbookViewId="0">
      <selection activeCell="E9" sqref="E9"/>
    </sheetView>
  </sheetViews>
  <sheetFormatPr defaultRowHeight="15" x14ac:dyDescent="0.25"/>
  <cols>
    <col min="1" max="1" width="5.28515625" style="184" customWidth="1"/>
    <col min="2" max="2" width="36.7109375" style="184" customWidth="1"/>
    <col min="3" max="3" width="5.42578125" style="184" customWidth="1"/>
    <col min="4" max="4" width="12.140625" style="184" customWidth="1"/>
    <col min="5" max="5" width="12.140625" style="226" customWidth="1"/>
    <col min="6" max="6" width="12.140625" style="184" customWidth="1"/>
    <col min="7" max="16384" width="9.140625" style="184"/>
  </cols>
  <sheetData>
    <row r="1" spans="1:6" ht="15.75" x14ac:dyDescent="0.25">
      <c r="A1" s="183" t="s">
        <v>40</v>
      </c>
    </row>
    <row r="2" spans="1:6" ht="15.75" x14ac:dyDescent="0.25">
      <c r="A2" s="183"/>
    </row>
    <row r="3" spans="1:6" ht="63.75" x14ac:dyDescent="0.25">
      <c r="A3" s="186">
        <v>1</v>
      </c>
      <c r="B3" s="187" t="s">
        <v>182</v>
      </c>
      <c r="C3" s="188" t="s">
        <v>37</v>
      </c>
      <c r="D3" s="189">
        <v>970</v>
      </c>
      <c r="E3" s="227"/>
      <c r="F3" s="190">
        <f>AVERAGE(D3*E3)</f>
        <v>0</v>
      </c>
    </row>
    <row r="4" spans="1:6" ht="51" x14ac:dyDescent="0.25">
      <c r="A4" s="186">
        <v>2</v>
      </c>
      <c r="B4" s="187" t="s">
        <v>185</v>
      </c>
      <c r="C4" s="188" t="s">
        <v>37</v>
      </c>
      <c r="D4" s="189">
        <v>38</v>
      </c>
      <c r="E4" s="227"/>
      <c r="F4" s="190">
        <f>AVERAGE(D4*E4)</f>
        <v>0</v>
      </c>
    </row>
    <row r="5" spans="1:6" ht="51" x14ac:dyDescent="0.25">
      <c r="A5" s="186">
        <v>3</v>
      </c>
      <c r="B5" s="187" t="s">
        <v>183</v>
      </c>
      <c r="C5" s="188" t="s">
        <v>101</v>
      </c>
      <c r="D5" s="189">
        <v>16</v>
      </c>
      <c r="E5" s="227"/>
      <c r="F5" s="190">
        <f>AVERAGE(D5*E5)</f>
        <v>0</v>
      </c>
    </row>
    <row r="6" spans="1:6" ht="102.75" x14ac:dyDescent="0.25">
      <c r="A6" s="204">
        <v>4</v>
      </c>
      <c r="B6" s="234" t="s">
        <v>184</v>
      </c>
      <c r="C6" s="206"/>
      <c r="D6" s="219"/>
      <c r="E6" s="233"/>
      <c r="F6" s="220"/>
    </row>
    <row r="7" spans="1:6" x14ac:dyDescent="0.25">
      <c r="A7" s="209"/>
      <c r="B7" s="210" t="s">
        <v>41</v>
      </c>
      <c r="C7" s="211" t="s">
        <v>37</v>
      </c>
      <c r="D7" s="212">
        <v>153</v>
      </c>
      <c r="E7" s="231"/>
      <c r="F7" s="213">
        <f t="shared" ref="F7:F12" si="0">AVERAGE(D7*E7)</f>
        <v>0</v>
      </c>
    </row>
    <row r="8" spans="1:6" x14ac:dyDescent="0.25">
      <c r="A8" s="214"/>
      <c r="B8" s="215" t="s">
        <v>42</v>
      </c>
      <c r="C8" s="216" t="s">
        <v>30</v>
      </c>
      <c r="D8" s="217">
        <v>612</v>
      </c>
      <c r="E8" s="232"/>
      <c r="F8" s="218">
        <f t="shared" si="0"/>
        <v>0</v>
      </c>
    </row>
    <row r="9" spans="1:6" ht="51" x14ac:dyDescent="0.25">
      <c r="A9" s="204">
        <v>5</v>
      </c>
      <c r="B9" s="205" t="s">
        <v>186</v>
      </c>
      <c r="C9" s="206" t="s">
        <v>37</v>
      </c>
      <c r="D9" s="219">
        <v>22</v>
      </c>
      <c r="E9" s="233"/>
      <c r="F9" s="220">
        <f t="shared" si="0"/>
        <v>0</v>
      </c>
    </row>
    <row r="10" spans="1:6" ht="76.5" x14ac:dyDescent="0.25">
      <c r="A10" s="204">
        <v>6</v>
      </c>
      <c r="B10" s="205" t="s">
        <v>187</v>
      </c>
      <c r="C10" s="206" t="s">
        <v>37</v>
      </c>
      <c r="D10" s="219">
        <v>192</v>
      </c>
      <c r="E10" s="233"/>
      <c r="F10" s="220">
        <f t="shared" si="0"/>
        <v>0</v>
      </c>
    </row>
    <row r="11" spans="1:6" ht="63.75" x14ac:dyDescent="0.25">
      <c r="A11" s="204">
        <v>7</v>
      </c>
      <c r="B11" s="205" t="s">
        <v>188</v>
      </c>
      <c r="C11" s="206" t="s">
        <v>37</v>
      </c>
      <c r="D11" s="219">
        <v>123</v>
      </c>
      <c r="E11" s="233"/>
      <c r="F11" s="220">
        <f t="shared" si="0"/>
        <v>0</v>
      </c>
    </row>
    <row r="12" spans="1:6" ht="51" x14ac:dyDescent="0.25">
      <c r="A12" s="186">
        <v>8</v>
      </c>
      <c r="B12" s="187" t="s">
        <v>189</v>
      </c>
      <c r="C12" s="188" t="s">
        <v>37</v>
      </c>
      <c r="D12" s="189">
        <v>885</v>
      </c>
      <c r="E12" s="227"/>
      <c r="F12" s="190">
        <f t="shared" si="0"/>
        <v>0</v>
      </c>
    </row>
    <row r="13" spans="1:6" x14ac:dyDescent="0.25">
      <c r="F13" s="225">
        <f>SUM(F3:F12)</f>
        <v>0</v>
      </c>
    </row>
  </sheetData>
  <sheetProtection algorithmName="SHA-512" hashValue="P7xJARBvNwK3Pd2uMOjo7lgQ+S5g7mRifxfsRTUlGxaGrgA47zA0Tk45+9f0WWcSStFOKY0mGyMu112UwWtfNQ==" saltValue="3WreQmXFKHDa9t3H0gDh7g=="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627C1-BCC8-4E9D-9323-173C13715D91}">
  <dimension ref="A1:F59"/>
  <sheetViews>
    <sheetView view="pageLayout" topLeftCell="A52" zoomScaleNormal="100" workbookViewId="0">
      <selection activeCell="B55" sqref="B55"/>
    </sheetView>
  </sheetViews>
  <sheetFormatPr defaultRowHeight="15" x14ac:dyDescent="0.25"/>
  <cols>
    <col min="1" max="1" width="5.28515625" customWidth="1"/>
    <col min="2" max="2" width="36.85546875" customWidth="1"/>
    <col min="3" max="3" width="5.28515625" customWidth="1"/>
    <col min="4" max="4" width="12.28515625" customWidth="1"/>
    <col min="5" max="5" width="12.5703125" style="226" customWidth="1"/>
    <col min="6" max="6" width="12.28515625" customWidth="1"/>
  </cols>
  <sheetData>
    <row r="1" spans="1:6" ht="15.75" x14ac:dyDescent="0.25">
      <c r="A1" s="4" t="s">
        <v>48</v>
      </c>
    </row>
    <row r="2" spans="1:6" ht="84.75" x14ac:dyDescent="0.25">
      <c r="B2" s="37" t="s">
        <v>190</v>
      </c>
    </row>
    <row r="3" spans="1:6" ht="72" x14ac:dyDescent="0.25">
      <c r="B3" s="38" t="s">
        <v>45</v>
      </c>
    </row>
    <row r="4" spans="1:6" ht="24.75" x14ac:dyDescent="0.25">
      <c r="B4" s="39" t="s">
        <v>43</v>
      </c>
    </row>
    <row r="5" spans="1:6" x14ac:dyDescent="0.25">
      <c r="B5" s="40" t="s">
        <v>191</v>
      </c>
    </row>
    <row r="6" spans="1:6" ht="36.75" x14ac:dyDescent="0.25">
      <c r="B6" s="37" t="s">
        <v>44</v>
      </c>
    </row>
    <row r="7" spans="1:6" ht="48" x14ac:dyDescent="0.25">
      <c r="B7" s="41" t="s">
        <v>192</v>
      </c>
    </row>
    <row r="9" spans="1:6" ht="63.75" x14ac:dyDescent="0.25">
      <c r="A9" s="22">
        <v>1</v>
      </c>
      <c r="B9" s="23" t="s">
        <v>193</v>
      </c>
      <c r="C9" s="24"/>
      <c r="D9" s="25"/>
      <c r="E9" s="233"/>
      <c r="F9" s="26"/>
    </row>
    <row r="10" spans="1:6" x14ac:dyDescent="0.25">
      <c r="A10" s="27"/>
      <c r="B10" s="28"/>
      <c r="C10" s="29" t="s">
        <v>37</v>
      </c>
      <c r="D10" s="30">
        <v>61.2</v>
      </c>
      <c r="E10" s="232"/>
      <c r="F10" s="31">
        <f>AVERAGE(D10*E10)</f>
        <v>0</v>
      </c>
    </row>
    <row r="11" spans="1:6" ht="51" x14ac:dyDescent="0.25">
      <c r="A11" s="22">
        <v>2</v>
      </c>
      <c r="B11" s="23" t="s">
        <v>195</v>
      </c>
      <c r="C11" s="24"/>
      <c r="D11" s="25"/>
      <c r="E11" s="233"/>
      <c r="F11" s="26"/>
    </row>
    <row r="12" spans="1:6" x14ac:dyDescent="0.25">
      <c r="A12" s="27"/>
      <c r="B12" s="28"/>
      <c r="C12" s="29" t="s">
        <v>37</v>
      </c>
      <c r="D12" s="30">
        <v>1.9</v>
      </c>
      <c r="E12" s="232"/>
      <c r="F12" s="31">
        <f>AVERAGE(D12*E12)</f>
        <v>0</v>
      </c>
    </row>
    <row r="13" spans="1:6" ht="51" x14ac:dyDescent="0.25">
      <c r="A13" s="22">
        <v>3</v>
      </c>
      <c r="B13" s="23" t="s">
        <v>196</v>
      </c>
      <c r="C13" s="24"/>
      <c r="D13" s="25"/>
      <c r="E13" s="233"/>
      <c r="F13" s="26"/>
    </row>
    <row r="14" spans="1:6" x14ac:dyDescent="0.25">
      <c r="A14" s="27"/>
      <c r="B14" s="28"/>
      <c r="C14" s="29" t="s">
        <v>37</v>
      </c>
      <c r="D14" s="30">
        <v>30.6</v>
      </c>
      <c r="E14" s="232"/>
      <c r="F14" s="31">
        <f>AVERAGE(D14*E14)</f>
        <v>0</v>
      </c>
    </row>
    <row r="15" spans="1:6" ht="53.25" customHeight="1" x14ac:dyDescent="0.25">
      <c r="A15" s="22">
        <v>4</v>
      </c>
      <c r="B15" s="23" t="s">
        <v>194</v>
      </c>
      <c r="C15" s="24"/>
      <c r="D15" s="25"/>
      <c r="E15" s="233"/>
      <c r="F15" s="26"/>
    </row>
    <row r="16" spans="1:6" x14ac:dyDescent="0.25">
      <c r="A16" s="27"/>
      <c r="B16" s="28"/>
      <c r="C16" s="29" t="s">
        <v>37</v>
      </c>
      <c r="D16" s="30">
        <v>165</v>
      </c>
      <c r="E16" s="232"/>
      <c r="F16" s="31">
        <f>AVERAGE(D16*E16)</f>
        <v>0</v>
      </c>
    </row>
    <row r="17" spans="1:6" ht="67.5" customHeight="1" x14ac:dyDescent="0.25">
      <c r="A17" s="22">
        <v>5</v>
      </c>
      <c r="B17" s="23" t="s">
        <v>197</v>
      </c>
      <c r="C17" s="24"/>
      <c r="D17" s="25"/>
      <c r="E17" s="233"/>
      <c r="F17" s="26"/>
    </row>
    <row r="18" spans="1:6" x14ac:dyDescent="0.25">
      <c r="A18" s="27"/>
      <c r="B18" s="28"/>
      <c r="C18" s="29" t="s">
        <v>37</v>
      </c>
      <c r="D18" s="30">
        <v>7.8</v>
      </c>
      <c r="E18" s="232"/>
      <c r="F18" s="31">
        <f>AVERAGE(D18*E18)</f>
        <v>0</v>
      </c>
    </row>
    <row r="19" spans="1:6" ht="55.5" customHeight="1" x14ac:dyDescent="0.25">
      <c r="A19" s="22">
        <v>6</v>
      </c>
      <c r="B19" s="23" t="s">
        <v>198</v>
      </c>
      <c r="C19" s="24"/>
      <c r="D19" s="25"/>
      <c r="E19" s="233"/>
      <c r="F19" s="26"/>
    </row>
    <row r="20" spans="1:6" x14ac:dyDescent="0.25">
      <c r="A20" s="27"/>
      <c r="B20" s="28"/>
      <c r="C20" s="29" t="s">
        <v>37</v>
      </c>
      <c r="D20" s="30">
        <v>9.6</v>
      </c>
      <c r="E20" s="232"/>
      <c r="F20" s="31">
        <f>AVERAGE(D20*E20)</f>
        <v>0</v>
      </c>
    </row>
    <row r="21" spans="1:6" ht="54" customHeight="1" x14ac:dyDescent="0.25">
      <c r="A21" s="22">
        <v>7</v>
      </c>
      <c r="B21" s="23" t="s">
        <v>199</v>
      </c>
      <c r="C21" s="24"/>
      <c r="D21" s="25"/>
      <c r="E21" s="233"/>
      <c r="F21" s="26"/>
    </row>
    <row r="22" spans="1:6" x14ac:dyDescent="0.25">
      <c r="A22" s="27"/>
      <c r="B22" s="28"/>
      <c r="C22" s="29" t="s">
        <v>37</v>
      </c>
      <c r="D22" s="30">
        <v>7.8</v>
      </c>
      <c r="E22" s="232"/>
      <c r="F22" s="31">
        <f>AVERAGE(D22*E22)</f>
        <v>0</v>
      </c>
    </row>
    <row r="23" spans="1:6" ht="65.25" customHeight="1" x14ac:dyDescent="0.25">
      <c r="A23" s="22">
        <v>8</v>
      </c>
      <c r="B23" s="23" t="s">
        <v>200</v>
      </c>
      <c r="C23" s="24"/>
      <c r="D23" s="25"/>
      <c r="E23" s="233"/>
      <c r="F23" s="26"/>
    </row>
    <row r="24" spans="1:6" x14ac:dyDescent="0.25">
      <c r="A24" s="27"/>
      <c r="B24" s="28"/>
      <c r="C24" s="29" t="s">
        <v>37</v>
      </c>
      <c r="D24" s="30">
        <v>174</v>
      </c>
      <c r="E24" s="232"/>
      <c r="F24" s="31">
        <f>AVERAGE(D24*E24)</f>
        <v>0</v>
      </c>
    </row>
    <row r="25" spans="1:6" ht="76.5" x14ac:dyDescent="0.25">
      <c r="A25" s="22">
        <v>9</v>
      </c>
      <c r="B25" s="23" t="s">
        <v>201</v>
      </c>
      <c r="C25" s="24"/>
      <c r="D25" s="25"/>
      <c r="E25" s="233"/>
      <c r="F25" s="26"/>
    </row>
    <row r="26" spans="1:6" x14ac:dyDescent="0.25">
      <c r="A26" s="27"/>
      <c r="B26" s="28"/>
      <c r="C26" s="29" t="s">
        <v>37</v>
      </c>
      <c r="D26" s="30">
        <v>3.5</v>
      </c>
      <c r="E26" s="232"/>
      <c r="F26" s="31">
        <f>AVERAGE(D26*E26)</f>
        <v>0</v>
      </c>
    </row>
    <row r="27" spans="1:6" ht="76.5" x14ac:dyDescent="0.25">
      <c r="A27" s="22">
        <v>10</v>
      </c>
      <c r="B27" s="23" t="s">
        <v>202</v>
      </c>
      <c r="C27" s="24"/>
      <c r="D27" s="25"/>
      <c r="E27" s="233"/>
      <c r="F27" s="26"/>
    </row>
    <row r="28" spans="1:6" x14ac:dyDescent="0.25">
      <c r="A28" s="27"/>
      <c r="B28" s="28"/>
      <c r="C28" s="29" t="s">
        <v>37</v>
      </c>
      <c r="D28" s="30">
        <v>4.2</v>
      </c>
      <c r="E28" s="232"/>
      <c r="F28" s="31">
        <f>AVERAGE(D28*E28)</f>
        <v>0</v>
      </c>
    </row>
    <row r="29" spans="1:6" ht="63.75" x14ac:dyDescent="0.25">
      <c r="A29" s="22">
        <v>11</v>
      </c>
      <c r="B29" s="42" t="s">
        <v>46</v>
      </c>
      <c r="C29" s="34"/>
      <c r="D29" s="34"/>
      <c r="E29" s="230"/>
      <c r="F29" s="35"/>
    </row>
    <row r="30" spans="1:6" x14ac:dyDescent="0.25">
      <c r="A30" s="27"/>
      <c r="B30" s="28"/>
      <c r="C30" s="29" t="s">
        <v>37</v>
      </c>
      <c r="D30" s="30">
        <v>1.2</v>
      </c>
      <c r="E30" s="232"/>
      <c r="F30" s="31">
        <f>AVERAGE(D30*E30)</f>
        <v>0</v>
      </c>
    </row>
    <row r="31" spans="1:6" ht="63.75" x14ac:dyDescent="0.25">
      <c r="A31" s="22">
        <v>12</v>
      </c>
      <c r="B31" s="42" t="s">
        <v>203</v>
      </c>
      <c r="C31" s="34"/>
      <c r="D31" s="34"/>
      <c r="E31" s="230"/>
      <c r="F31" s="35"/>
    </row>
    <row r="32" spans="1:6" x14ac:dyDescent="0.25">
      <c r="A32" s="27"/>
      <c r="B32" s="28"/>
      <c r="C32" s="29" t="s">
        <v>37</v>
      </c>
      <c r="D32" s="30">
        <v>1.5</v>
      </c>
      <c r="E32" s="232"/>
      <c r="F32" s="31">
        <f>AVERAGE(D32*E32)</f>
        <v>0</v>
      </c>
    </row>
    <row r="33" spans="1:6" ht="51" x14ac:dyDescent="0.25">
      <c r="A33" s="22">
        <v>13</v>
      </c>
      <c r="B33" s="42" t="s">
        <v>204</v>
      </c>
      <c r="C33" s="34"/>
      <c r="D33" s="34"/>
      <c r="E33" s="230"/>
      <c r="F33" s="35"/>
    </row>
    <row r="34" spans="1:6" x14ac:dyDescent="0.25">
      <c r="A34" s="27"/>
      <c r="B34" s="28"/>
      <c r="C34" s="29" t="s">
        <v>37</v>
      </c>
      <c r="D34" s="30">
        <v>17.3</v>
      </c>
      <c r="E34" s="232"/>
      <c r="F34" s="31">
        <f>AVERAGE(D34*E34)</f>
        <v>0</v>
      </c>
    </row>
    <row r="35" spans="1:6" ht="63.75" x14ac:dyDescent="0.25">
      <c r="A35" s="22">
        <v>14</v>
      </c>
      <c r="B35" s="42" t="s">
        <v>205</v>
      </c>
      <c r="C35" s="34"/>
      <c r="D35" s="34"/>
      <c r="E35" s="230"/>
      <c r="F35" s="35"/>
    </row>
    <row r="36" spans="1:6" x14ac:dyDescent="0.25">
      <c r="A36" s="27"/>
      <c r="B36" s="28"/>
      <c r="C36" s="29" t="s">
        <v>37</v>
      </c>
      <c r="D36" s="30">
        <v>4</v>
      </c>
      <c r="E36" s="232"/>
      <c r="F36" s="31">
        <f>AVERAGE(D36*E36)</f>
        <v>0</v>
      </c>
    </row>
    <row r="37" spans="1:6" ht="63.75" x14ac:dyDescent="0.25">
      <c r="A37" s="22">
        <v>15</v>
      </c>
      <c r="B37" s="23" t="s">
        <v>206</v>
      </c>
      <c r="C37" s="34"/>
      <c r="D37" s="34"/>
      <c r="E37" s="230"/>
      <c r="F37" s="35"/>
    </row>
    <row r="38" spans="1:6" x14ac:dyDescent="0.25">
      <c r="A38" s="27"/>
      <c r="B38" s="28"/>
      <c r="C38" s="29" t="s">
        <v>37</v>
      </c>
      <c r="D38" s="30">
        <v>110</v>
      </c>
      <c r="E38" s="232"/>
      <c r="F38" s="31">
        <f>AVERAGE(D38*E38)</f>
        <v>0</v>
      </c>
    </row>
    <row r="39" spans="1:6" ht="63.75" x14ac:dyDescent="0.25">
      <c r="A39" s="22">
        <v>16</v>
      </c>
      <c r="B39" s="23" t="s">
        <v>207</v>
      </c>
      <c r="C39" s="24"/>
      <c r="D39" s="25"/>
      <c r="E39" s="233"/>
      <c r="F39" s="26"/>
    </row>
    <row r="40" spans="1:6" x14ac:dyDescent="0.25">
      <c r="A40" s="27"/>
      <c r="B40" s="28"/>
      <c r="C40" s="29" t="s">
        <v>37</v>
      </c>
      <c r="D40" s="30">
        <v>127</v>
      </c>
      <c r="E40" s="232"/>
      <c r="F40" s="31">
        <f>AVERAGE(D40*E40)</f>
        <v>0</v>
      </c>
    </row>
    <row r="41" spans="1:6" ht="76.5" x14ac:dyDescent="0.25">
      <c r="A41" s="22">
        <v>17</v>
      </c>
      <c r="B41" s="23" t="s">
        <v>208</v>
      </c>
      <c r="C41" s="24"/>
      <c r="D41" s="25"/>
      <c r="E41" s="233"/>
      <c r="F41" s="26"/>
    </row>
    <row r="42" spans="1:6" x14ac:dyDescent="0.25">
      <c r="A42" s="27"/>
      <c r="B42" s="28"/>
      <c r="C42" s="29" t="s">
        <v>37</v>
      </c>
      <c r="D42" s="30">
        <v>9.8000000000000007</v>
      </c>
      <c r="E42" s="232"/>
      <c r="F42" s="31">
        <f>AVERAGE(D42*E42)</f>
        <v>0</v>
      </c>
    </row>
    <row r="43" spans="1:6" ht="63.75" x14ac:dyDescent="0.25">
      <c r="A43" s="22">
        <v>18</v>
      </c>
      <c r="B43" s="23" t="s">
        <v>209</v>
      </c>
      <c r="C43" s="24"/>
      <c r="D43" s="25"/>
      <c r="E43" s="233"/>
      <c r="F43" s="26"/>
    </row>
    <row r="44" spans="1:6" x14ac:dyDescent="0.25">
      <c r="A44" s="27"/>
      <c r="B44" s="28"/>
      <c r="C44" s="29" t="s">
        <v>37</v>
      </c>
      <c r="D44" s="30">
        <v>2.7</v>
      </c>
      <c r="E44" s="232"/>
      <c r="F44" s="31">
        <f>AVERAGE(D44*E44)</f>
        <v>0</v>
      </c>
    </row>
    <row r="45" spans="1:6" ht="63.75" x14ac:dyDescent="0.25">
      <c r="A45" s="22">
        <v>19</v>
      </c>
      <c r="B45" s="23" t="s">
        <v>210</v>
      </c>
      <c r="C45" s="34"/>
      <c r="D45" s="34"/>
      <c r="E45" s="230"/>
      <c r="F45" s="35"/>
    </row>
    <row r="46" spans="1:6" x14ac:dyDescent="0.25">
      <c r="A46" s="27"/>
      <c r="B46" s="28"/>
      <c r="C46" s="29" t="s">
        <v>37</v>
      </c>
      <c r="D46" s="30">
        <v>68.599999999999994</v>
      </c>
      <c r="E46" s="232"/>
      <c r="F46" s="31">
        <f>AVERAGE(D46*E46)</f>
        <v>0</v>
      </c>
    </row>
    <row r="47" spans="1:6" ht="54.75" customHeight="1" x14ac:dyDescent="0.25">
      <c r="A47" s="22">
        <v>20</v>
      </c>
      <c r="B47" s="23" t="s">
        <v>211</v>
      </c>
      <c r="C47" s="24"/>
      <c r="D47" s="25"/>
      <c r="E47" s="233"/>
      <c r="F47" s="26"/>
    </row>
    <row r="48" spans="1:6" x14ac:dyDescent="0.25">
      <c r="A48" s="27"/>
      <c r="B48" s="28"/>
      <c r="C48" s="29" t="s">
        <v>37</v>
      </c>
      <c r="D48" s="30">
        <v>5.5</v>
      </c>
      <c r="E48" s="232"/>
      <c r="F48" s="31">
        <f>AVERAGE(D48*E48)</f>
        <v>0</v>
      </c>
    </row>
    <row r="49" spans="1:6" ht="54" customHeight="1" x14ac:dyDescent="0.25">
      <c r="A49" s="22">
        <v>21</v>
      </c>
      <c r="B49" s="23" t="s">
        <v>212</v>
      </c>
      <c r="C49" s="24"/>
      <c r="D49" s="25"/>
      <c r="E49" s="233"/>
      <c r="F49" s="26"/>
    </row>
    <row r="50" spans="1:6" x14ac:dyDescent="0.25">
      <c r="A50" s="27"/>
      <c r="B50" s="28"/>
      <c r="C50" s="29" t="s">
        <v>37</v>
      </c>
      <c r="D50" s="30">
        <v>0.8</v>
      </c>
      <c r="E50" s="232"/>
      <c r="F50" s="31">
        <f>AVERAGE(D50*E50)</f>
        <v>0</v>
      </c>
    </row>
    <row r="51" spans="1:6" ht="57" customHeight="1" x14ac:dyDescent="0.25">
      <c r="A51" s="22">
        <v>22</v>
      </c>
      <c r="B51" s="23" t="s">
        <v>213</v>
      </c>
      <c r="C51" s="24"/>
      <c r="D51" s="25"/>
      <c r="E51" s="233"/>
      <c r="F51" s="26"/>
    </row>
    <row r="52" spans="1:6" x14ac:dyDescent="0.25">
      <c r="A52" s="27"/>
      <c r="B52" s="28"/>
      <c r="C52" s="29" t="s">
        <v>37</v>
      </c>
      <c r="D52" s="30">
        <v>0.5</v>
      </c>
      <c r="E52" s="232"/>
      <c r="F52" s="31">
        <f>AVERAGE(D52*E52)</f>
        <v>0</v>
      </c>
    </row>
    <row r="53" spans="1:6" ht="89.25" x14ac:dyDescent="0.25">
      <c r="A53" s="22">
        <v>23</v>
      </c>
      <c r="B53" s="42" t="s">
        <v>363</v>
      </c>
      <c r="C53" s="24"/>
      <c r="D53" s="25"/>
      <c r="E53" s="233"/>
      <c r="F53" s="26"/>
    </row>
    <row r="54" spans="1:6" x14ac:dyDescent="0.25">
      <c r="A54" s="27"/>
      <c r="B54" s="28"/>
      <c r="C54" s="29" t="s">
        <v>37</v>
      </c>
      <c r="D54" s="30">
        <v>37</v>
      </c>
      <c r="E54" s="232"/>
      <c r="F54" s="31">
        <f>AVERAGE(D54*E54)</f>
        <v>0</v>
      </c>
    </row>
    <row r="55" spans="1:6" ht="43.5" customHeight="1" x14ac:dyDescent="0.25">
      <c r="A55" s="22">
        <v>24</v>
      </c>
      <c r="B55" s="23" t="s">
        <v>214</v>
      </c>
      <c r="C55" s="24"/>
      <c r="D55" s="25"/>
      <c r="E55" s="233"/>
      <c r="F55" s="26"/>
    </row>
    <row r="56" spans="1:6" x14ac:dyDescent="0.25">
      <c r="A56" s="27"/>
      <c r="B56" s="28" t="s">
        <v>361</v>
      </c>
      <c r="C56" s="29" t="s">
        <v>47</v>
      </c>
      <c r="D56" s="30">
        <v>18398.400000000001</v>
      </c>
      <c r="E56" s="232"/>
      <c r="F56" s="31">
        <f>AVERAGE(D56*E56)</f>
        <v>0</v>
      </c>
    </row>
    <row r="57" spans="1:6" x14ac:dyDescent="0.25">
      <c r="A57" s="27"/>
      <c r="B57" s="28" t="s">
        <v>362</v>
      </c>
      <c r="C57" s="29" t="s">
        <v>47</v>
      </c>
      <c r="D57" s="30">
        <v>7762</v>
      </c>
      <c r="E57" s="232"/>
      <c r="F57" s="31">
        <f>AVERAGE(D57*E57)</f>
        <v>0</v>
      </c>
    </row>
    <row r="58" spans="1:6" x14ac:dyDescent="0.25">
      <c r="A58" s="27"/>
      <c r="B58" s="28" t="s">
        <v>215</v>
      </c>
      <c r="C58" s="29" t="s">
        <v>47</v>
      </c>
      <c r="D58" s="30">
        <v>44164</v>
      </c>
      <c r="E58" s="232"/>
      <c r="F58" s="31">
        <f>AVERAGE(D58*E58)</f>
        <v>0</v>
      </c>
    </row>
    <row r="59" spans="1:6" x14ac:dyDescent="0.25">
      <c r="F59" s="36">
        <f>SUM(F10:F58)</f>
        <v>0</v>
      </c>
    </row>
  </sheetData>
  <sheetProtection algorithmName="SHA-512" hashValue="hScc06aeN1v0hFRhU7OfMVNH544uEDH7Czk/Kk6dU+uZa3BMwguCetM2y348A0NqYbczMYxMOLaWPeM8c8Db8g==" saltValue="N1RwMJbvm04T0Fk2N7GA8g==" spinCount="100000" sheet="1"/>
  <pageMargins left="0.7" right="0.7" top="0.75" bottom="0.75" header="0.3" footer="0.3"/>
  <pageSetup paperSize="9" orientation="portrait" r:id="rId1"/>
  <headerFooter>
    <oddHeader>&amp;L&amp;"Arial Black,Običajno"&amp;16&amp;K04+037region</oddHeader>
    <oddFooter>&amp;C&amp;"Arial,Navadno"&amp;8&amp;A&amp;R&amp;"Arial,Navadno"&amp;8Stran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81B31-579A-4AD8-8E68-F7F8D639EDCB}">
  <dimension ref="A1:M82"/>
  <sheetViews>
    <sheetView view="pageLayout" topLeftCell="A69" zoomScaleNormal="100" zoomScaleSheetLayoutView="100" workbookViewId="0">
      <selection activeCell="E80" sqref="E80"/>
    </sheetView>
  </sheetViews>
  <sheetFormatPr defaultRowHeight="15" x14ac:dyDescent="0.25"/>
  <cols>
    <col min="1" max="1" width="5.42578125" style="92" customWidth="1"/>
    <col min="2" max="2" width="37.140625" style="92" customWidth="1"/>
    <col min="3" max="3" width="5.42578125" style="92" customWidth="1"/>
    <col min="4" max="4" width="12.28515625" style="92" customWidth="1"/>
    <col min="5" max="5" width="12.42578125" style="235" customWidth="1"/>
    <col min="6" max="6" width="12.28515625" style="92" customWidth="1"/>
    <col min="7" max="16384" width="9.140625" style="92"/>
  </cols>
  <sheetData>
    <row r="1" spans="1:6" ht="15.75" x14ac:dyDescent="0.25">
      <c r="A1" s="91" t="s">
        <v>49</v>
      </c>
    </row>
    <row r="3" spans="1:6" ht="51" x14ac:dyDescent="0.25">
      <c r="A3" s="93">
        <v>1</v>
      </c>
      <c r="B3" s="94" t="s">
        <v>216</v>
      </c>
      <c r="C3" s="95"/>
      <c r="D3" s="95"/>
      <c r="E3" s="236"/>
      <c r="F3" s="96"/>
    </row>
    <row r="4" spans="1:6" x14ac:dyDescent="0.25">
      <c r="A4" s="97"/>
      <c r="B4" s="98" t="s">
        <v>129</v>
      </c>
      <c r="C4" s="99" t="s">
        <v>30</v>
      </c>
      <c r="D4" s="100">
        <v>573</v>
      </c>
      <c r="E4" s="237"/>
      <c r="F4" s="101">
        <f>AVERAGE(D4*E4)</f>
        <v>0</v>
      </c>
    </row>
    <row r="5" spans="1:6" x14ac:dyDescent="0.25">
      <c r="A5" s="97"/>
      <c r="B5" s="98" t="s">
        <v>130</v>
      </c>
      <c r="C5" s="99" t="s">
        <v>30</v>
      </c>
      <c r="D5" s="100">
        <v>520</v>
      </c>
      <c r="E5" s="237"/>
      <c r="F5" s="101">
        <f>AVERAGE(D5*E5)</f>
        <v>0</v>
      </c>
    </row>
    <row r="6" spans="1:6" x14ac:dyDescent="0.25">
      <c r="A6" s="97"/>
      <c r="B6" s="98" t="s">
        <v>131</v>
      </c>
      <c r="C6" s="99" t="s">
        <v>30</v>
      </c>
      <c r="D6" s="100">
        <v>95</v>
      </c>
      <c r="E6" s="237"/>
      <c r="F6" s="101">
        <f>AVERAGE(D6*E6)</f>
        <v>0</v>
      </c>
    </row>
    <row r="7" spans="1:6" ht="76.5" x14ac:dyDescent="0.25">
      <c r="A7" s="93">
        <v>2</v>
      </c>
      <c r="B7" s="102" t="s">
        <v>50</v>
      </c>
      <c r="C7" s="103"/>
      <c r="D7" s="104"/>
      <c r="E7" s="238"/>
      <c r="F7" s="105"/>
    </row>
    <row r="8" spans="1:6" x14ac:dyDescent="0.25">
      <c r="A8" s="97"/>
      <c r="B8" s="98" t="s">
        <v>129</v>
      </c>
      <c r="C8" s="99" t="s">
        <v>36</v>
      </c>
      <c r="D8" s="100">
        <v>252</v>
      </c>
      <c r="E8" s="237"/>
      <c r="F8" s="101">
        <f>AVERAGE(D8*E8)</f>
        <v>0</v>
      </c>
    </row>
    <row r="9" spans="1:6" x14ac:dyDescent="0.25">
      <c r="A9" s="97"/>
      <c r="B9" s="98" t="s">
        <v>130</v>
      </c>
      <c r="C9" s="99" t="s">
        <v>36</v>
      </c>
      <c r="D9" s="100">
        <v>382</v>
      </c>
      <c r="E9" s="237"/>
      <c r="F9" s="101">
        <f>AVERAGE(D9*E9)</f>
        <v>0</v>
      </c>
    </row>
    <row r="10" spans="1:6" x14ac:dyDescent="0.25">
      <c r="A10" s="97"/>
      <c r="B10" s="98" t="s">
        <v>132</v>
      </c>
      <c r="C10" s="99" t="s">
        <v>36</v>
      </c>
      <c r="D10" s="100">
        <v>45</v>
      </c>
      <c r="E10" s="237"/>
      <c r="F10" s="101">
        <f>AVERAGE(D10*E10)</f>
        <v>0</v>
      </c>
    </row>
    <row r="11" spans="1:6" ht="114.75" x14ac:dyDescent="0.25">
      <c r="A11" s="93">
        <v>3</v>
      </c>
      <c r="B11" s="94" t="s">
        <v>217</v>
      </c>
      <c r="C11" s="106"/>
      <c r="D11" s="104"/>
      <c r="E11" s="238"/>
      <c r="F11" s="105"/>
    </row>
    <row r="12" spans="1:6" x14ac:dyDescent="0.25">
      <c r="A12" s="97"/>
      <c r="B12" s="107" t="s">
        <v>129</v>
      </c>
      <c r="C12" s="108" t="s">
        <v>30</v>
      </c>
      <c r="D12" s="109">
        <v>573</v>
      </c>
      <c r="E12" s="239"/>
      <c r="F12" s="101">
        <f>AVERAGE(D12*E12)</f>
        <v>0</v>
      </c>
    </row>
    <row r="13" spans="1:6" x14ac:dyDescent="0.25">
      <c r="A13" s="97"/>
      <c r="B13" s="107" t="s">
        <v>130</v>
      </c>
      <c r="C13" s="108" t="s">
        <v>30</v>
      </c>
      <c r="D13" s="109">
        <v>520</v>
      </c>
      <c r="E13" s="239"/>
      <c r="F13" s="101">
        <f>AVERAGE(D13*E13)</f>
        <v>0</v>
      </c>
    </row>
    <row r="14" spans="1:6" x14ac:dyDescent="0.25">
      <c r="A14" s="111"/>
      <c r="B14" s="112" t="s">
        <v>132</v>
      </c>
      <c r="C14" s="113" t="s">
        <v>30</v>
      </c>
      <c r="D14" s="114">
        <v>95</v>
      </c>
      <c r="E14" s="240"/>
      <c r="F14" s="115">
        <f>AVERAGE(D14*E14)</f>
        <v>0</v>
      </c>
    </row>
    <row r="15" spans="1:6" ht="116.25" customHeight="1" x14ac:dyDescent="0.25">
      <c r="A15" s="93">
        <v>4</v>
      </c>
      <c r="B15" s="94" t="s">
        <v>218</v>
      </c>
      <c r="C15" s="106"/>
      <c r="D15" s="104"/>
      <c r="E15" s="238"/>
      <c r="F15" s="105"/>
    </row>
    <row r="16" spans="1:6" x14ac:dyDescent="0.25">
      <c r="A16" s="97"/>
      <c r="B16" s="107" t="s">
        <v>133</v>
      </c>
      <c r="C16" s="108" t="s">
        <v>30</v>
      </c>
      <c r="D16" s="109">
        <v>195</v>
      </c>
      <c r="E16" s="239"/>
      <c r="F16" s="101">
        <f>AVERAGE(D16*E16)</f>
        <v>0</v>
      </c>
    </row>
    <row r="17" spans="1:6" x14ac:dyDescent="0.25">
      <c r="A17" s="111"/>
      <c r="B17" s="112" t="s">
        <v>134</v>
      </c>
      <c r="C17" s="113" t="s">
        <v>30</v>
      </c>
      <c r="D17" s="114">
        <v>35</v>
      </c>
      <c r="E17" s="240"/>
      <c r="F17" s="115">
        <f>AVERAGE(D17*E17)</f>
        <v>0</v>
      </c>
    </row>
    <row r="18" spans="1:6" ht="76.5" x14ac:dyDescent="0.25">
      <c r="A18" s="116">
        <v>5</v>
      </c>
      <c r="B18" s="58" t="s">
        <v>219</v>
      </c>
      <c r="C18" s="117"/>
      <c r="D18" s="117"/>
      <c r="E18" s="241"/>
      <c r="F18" s="118"/>
    </row>
    <row r="19" spans="1:6" x14ac:dyDescent="0.25">
      <c r="A19" s="119"/>
      <c r="B19" s="59"/>
      <c r="C19" s="120" t="s">
        <v>30</v>
      </c>
      <c r="D19" s="114">
        <v>130</v>
      </c>
      <c r="E19" s="240"/>
      <c r="F19" s="115">
        <f>AVERAGE(D19*E19)</f>
        <v>0</v>
      </c>
    </row>
    <row r="20" spans="1:6" ht="40.5" customHeight="1" x14ac:dyDescent="0.25">
      <c r="A20" s="121">
        <v>6</v>
      </c>
      <c r="B20" s="122" t="s">
        <v>220</v>
      </c>
      <c r="C20" s="95"/>
      <c r="D20" s="95"/>
      <c r="E20" s="236"/>
      <c r="F20" s="96"/>
    </row>
    <row r="21" spans="1:6" x14ac:dyDescent="0.25">
      <c r="A21" s="119"/>
      <c r="B21" s="112"/>
      <c r="C21" s="113" t="s">
        <v>30</v>
      </c>
      <c r="D21" s="114">
        <v>130</v>
      </c>
      <c r="E21" s="240"/>
      <c r="F21" s="115">
        <f t="shared" ref="F21" si="0">AVERAGE(D21*E21)</f>
        <v>0</v>
      </c>
    </row>
    <row r="22" spans="1:6" ht="38.25" x14ac:dyDescent="0.25">
      <c r="A22" s="121">
        <v>7</v>
      </c>
      <c r="B22" s="122" t="s">
        <v>221</v>
      </c>
      <c r="C22" s="95"/>
      <c r="D22" s="95"/>
      <c r="E22" s="236"/>
      <c r="F22" s="96"/>
    </row>
    <row r="23" spans="1:6" x14ac:dyDescent="0.25">
      <c r="A23" s="119"/>
      <c r="B23" s="112"/>
      <c r="C23" s="113" t="s">
        <v>30</v>
      </c>
      <c r="D23" s="114">
        <v>35</v>
      </c>
      <c r="E23" s="240"/>
      <c r="F23" s="115">
        <f t="shared" ref="F23" si="1">AVERAGE(D23*E23)</f>
        <v>0</v>
      </c>
    </row>
    <row r="24" spans="1:6" ht="63.75" x14ac:dyDescent="0.25">
      <c r="A24" s="116">
        <v>8</v>
      </c>
      <c r="B24" s="58" t="s">
        <v>222</v>
      </c>
      <c r="C24" s="117"/>
      <c r="D24" s="117"/>
      <c r="E24" s="241"/>
      <c r="F24" s="118"/>
    </row>
    <row r="25" spans="1:6" x14ac:dyDescent="0.25">
      <c r="A25" s="119"/>
      <c r="B25" s="59"/>
      <c r="C25" s="120" t="s">
        <v>30</v>
      </c>
      <c r="D25" s="114">
        <v>519</v>
      </c>
      <c r="E25" s="240"/>
      <c r="F25" s="115">
        <f>AVERAGE(D25*E25)</f>
        <v>0</v>
      </c>
    </row>
    <row r="26" spans="1:6" ht="63.75" x14ac:dyDescent="0.25">
      <c r="A26" s="121">
        <v>9</v>
      </c>
      <c r="B26" s="122" t="s">
        <v>410</v>
      </c>
      <c r="C26" s="95"/>
      <c r="D26" s="95"/>
      <c r="E26" s="236"/>
      <c r="F26" s="96"/>
    </row>
    <row r="27" spans="1:6" x14ac:dyDescent="0.25">
      <c r="A27" s="119"/>
      <c r="B27" s="59"/>
      <c r="C27" s="120" t="s">
        <v>30</v>
      </c>
      <c r="D27" s="114">
        <v>519</v>
      </c>
      <c r="E27" s="240"/>
      <c r="F27" s="115">
        <f>AVERAGE(D27*E27)</f>
        <v>0</v>
      </c>
    </row>
    <row r="28" spans="1:6" ht="51" x14ac:dyDescent="0.25">
      <c r="A28" s="121">
        <v>10</v>
      </c>
      <c r="B28" s="122" t="s">
        <v>411</v>
      </c>
      <c r="C28" s="95"/>
      <c r="D28" s="95"/>
      <c r="E28" s="236"/>
      <c r="F28" s="96"/>
    </row>
    <row r="29" spans="1:6" x14ac:dyDescent="0.25">
      <c r="A29" s="119"/>
      <c r="B29" s="59"/>
      <c r="C29" s="120" t="s">
        <v>30</v>
      </c>
      <c r="D29" s="114">
        <v>335</v>
      </c>
      <c r="E29" s="240"/>
      <c r="F29" s="115">
        <f>AVERAGE(D29*E29)</f>
        <v>0</v>
      </c>
    </row>
    <row r="30" spans="1:6" ht="63.75" x14ac:dyDescent="0.25">
      <c r="A30" s="121">
        <v>11</v>
      </c>
      <c r="B30" s="122" t="s">
        <v>412</v>
      </c>
      <c r="C30" s="95"/>
      <c r="D30" s="95"/>
      <c r="E30" s="236"/>
      <c r="F30" s="96"/>
    </row>
    <row r="31" spans="1:6" x14ac:dyDescent="0.25">
      <c r="A31" s="119"/>
      <c r="B31" s="59"/>
      <c r="C31" s="120" t="s">
        <v>30</v>
      </c>
      <c r="D31" s="114">
        <v>335</v>
      </c>
      <c r="E31" s="240"/>
      <c r="F31" s="115">
        <f>AVERAGE(D31*E31)</f>
        <v>0</v>
      </c>
    </row>
    <row r="32" spans="1:6" ht="76.5" x14ac:dyDescent="0.25">
      <c r="A32" s="121">
        <v>12</v>
      </c>
      <c r="B32" s="122" t="s">
        <v>413</v>
      </c>
      <c r="C32" s="95"/>
      <c r="D32" s="95"/>
      <c r="E32" s="236"/>
      <c r="F32" s="96"/>
    </row>
    <row r="33" spans="1:13" x14ac:dyDescent="0.25">
      <c r="A33" s="119"/>
      <c r="B33" s="59"/>
      <c r="C33" s="120" t="s">
        <v>30</v>
      </c>
      <c r="D33" s="114">
        <v>360</v>
      </c>
      <c r="E33" s="240"/>
      <c r="F33" s="115">
        <f>AVERAGE(D33*E33)</f>
        <v>0</v>
      </c>
    </row>
    <row r="34" spans="1:13" ht="89.25" x14ac:dyDescent="0.25">
      <c r="A34" s="121">
        <v>13</v>
      </c>
      <c r="B34" s="122" t="s">
        <v>405</v>
      </c>
      <c r="C34" s="95"/>
      <c r="D34" s="95"/>
      <c r="E34" s="236"/>
      <c r="F34" s="96"/>
    </row>
    <row r="35" spans="1:13" x14ac:dyDescent="0.25">
      <c r="A35" s="119"/>
      <c r="B35" s="59"/>
      <c r="C35" s="120" t="s">
        <v>30</v>
      </c>
      <c r="D35" s="114">
        <v>35</v>
      </c>
      <c r="E35" s="240"/>
      <c r="F35" s="115">
        <f>AVERAGE(D35*E35)</f>
        <v>0</v>
      </c>
    </row>
    <row r="36" spans="1:13" ht="76.5" x14ac:dyDescent="0.25">
      <c r="A36" s="116">
        <v>14</v>
      </c>
      <c r="B36" s="123" t="s">
        <v>223</v>
      </c>
      <c r="F36" s="118"/>
    </row>
    <row r="37" spans="1:13" x14ac:dyDescent="0.25">
      <c r="A37" s="119"/>
      <c r="B37" s="59"/>
      <c r="C37" s="120" t="s">
        <v>37</v>
      </c>
      <c r="D37" s="114">
        <v>26</v>
      </c>
      <c r="E37" s="240"/>
      <c r="F37" s="115">
        <f>AVERAGE(D37*E37)</f>
        <v>0</v>
      </c>
    </row>
    <row r="38" spans="1:13" ht="114.75" x14ac:dyDescent="0.25">
      <c r="A38" s="121">
        <v>15</v>
      </c>
      <c r="B38" s="124" t="s">
        <v>224</v>
      </c>
      <c r="C38" s="95"/>
      <c r="D38" s="95"/>
      <c r="E38" s="236"/>
      <c r="F38" s="96"/>
    </row>
    <row r="39" spans="1:13" x14ac:dyDescent="0.25">
      <c r="A39" s="116"/>
      <c r="B39" s="125" t="s">
        <v>51</v>
      </c>
      <c r="C39" s="99" t="s">
        <v>30</v>
      </c>
      <c r="D39" s="100">
        <v>25</v>
      </c>
      <c r="E39" s="237"/>
      <c r="F39" s="101">
        <f>AVERAGE(D39*E39)</f>
        <v>0</v>
      </c>
    </row>
    <row r="40" spans="1:13" x14ac:dyDescent="0.25">
      <c r="A40" s="116"/>
      <c r="B40" s="123" t="s">
        <v>52</v>
      </c>
      <c r="C40" s="99" t="s">
        <v>30</v>
      </c>
      <c r="D40" s="100">
        <v>70</v>
      </c>
      <c r="E40" s="237"/>
      <c r="F40" s="101">
        <f>AVERAGE(D40*E40)</f>
        <v>0</v>
      </c>
    </row>
    <row r="41" spans="1:13" ht="114.75" x14ac:dyDescent="0.25">
      <c r="A41" s="121">
        <v>16</v>
      </c>
      <c r="B41" s="124" t="s">
        <v>225</v>
      </c>
      <c r="C41" s="95"/>
      <c r="D41" s="95"/>
      <c r="E41" s="236"/>
      <c r="F41" s="96"/>
    </row>
    <row r="42" spans="1:13" x14ac:dyDescent="0.25">
      <c r="A42" s="119"/>
      <c r="B42" s="126" t="s">
        <v>54</v>
      </c>
      <c r="C42" s="113" t="s">
        <v>30</v>
      </c>
      <c r="D42" s="114">
        <v>17</v>
      </c>
      <c r="E42" s="240"/>
      <c r="F42" s="115">
        <f>AVERAGE(D42*E42)</f>
        <v>0</v>
      </c>
    </row>
    <row r="43" spans="1:13" ht="76.5" x14ac:dyDescent="0.25">
      <c r="A43" s="121">
        <v>17</v>
      </c>
      <c r="B43" s="122" t="s">
        <v>226</v>
      </c>
      <c r="C43" s="95"/>
      <c r="D43" s="95"/>
      <c r="E43" s="236"/>
      <c r="F43" s="95"/>
      <c r="G43" s="127"/>
      <c r="H43" s="58"/>
      <c r="I43" s="108"/>
      <c r="J43" s="109"/>
      <c r="K43" s="110"/>
      <c r="L43" s="110"/>
      <c r="M43" s="117"/>
    </row>
    <row r="44" spans="1:13" x14ac:dyDescent="0.25">
      <c r="A44" s="116"/>
      <c r="B44" s="58" t="s">
        <v>51</v>
      </c>
      <c r="C44" s="128" t="s">
        <v>30</v>
      </c>
      <c r="D44" s="109">
        <v>382</v>
      </c>
      <c r="E44" s="239"/>
      <c r="F44" s="101">
        <f>AVERAGE(D44*E44)</f>
        <v>0</v>
      </c>
      <c r="L44" s="129"/>
    </row>
    <row r="45" spans="1:13" x14ac:dyDescent="0.25">
      <c r="A45" s="119"/>
      <c r="B45" s="126" t="s">
        <v>52</v>
      </c>
      <c r="C45" s="113" t="s">
        <v>30</v>
      </c>
      <c r="D45" s="114">
        <v>270</v>
      </c>
      <c r="E45" s="240"/>
      <c r="F45" s="115">
        <f>AVERAGE(D45*E45)</f>
        <v>0</v>
      </c>
    </row>
    <row r="46" spans="1:13" ht="89.25" x14ac:dyDescent="0.25">
      <c r="A46" s="121">
        <v>18</v>
      </c>
      <c r="B46" s="122" t="s">
        <v>227</v>
      </c>
      <c r="C46" s="95"/>
      <c r="D46" s="95"/>
      <c r="E46" s="236"/>
      <c r="F46" s="96"/>
    </row>
    <row r="47" spans="1:13" x14ac:dyDescent="0.25">
      <c r="A47" s="116"/>
      <c r="B47" s="58" t="s">
        <v>51</v>
      </c>
      <c r="C47" s="128" t="s">
        <v>30</v>
      </c>
      <c r="D47" s="109">
        <v>483</v>
      </c>
      <c r="E47" s="239"/>
      <c r="F47" s="101">
        <f>AVERAGE(D47*E47)</f>
        <v>0</v>
      </c>
    </row>
    <row r="48" spans="1:13" x14ac:dyDescent="0.25">
      <c r="A48" s="119"/>
      <c r="B48" s="126" t="s">
        <v>52</v>
      </c>
      <c r="C48" s="113" t="s">
        <v>30</v>
      </c>
      <c r="D48" s="114">
        <v>335</v>
      </c>
      <c r="E48" s="240"/>
      <c r="F48" s="115">
        <f>AVERAGE(D48*E48)</f>
        <v>0</v>
      </c>
    </row>
    <row r="49" spans="1:6" ht="89.25" x14ac:dyDescent="0.25">
      <c r="A49" s="121">
        <v>19</v>
      </c>
      <c r="B49" s="122" t="s">
        <v>228</v>
      </c>
      <c r="C49" s="103"/>
      <c r="D49" s="104"/>
      <c r="E49" s="238"/>
      <c r="F49" s="105"/>
    </row>
    <row r="50" spans="1:6" x14ac:dyDescent="0.25">
      <c r="A50" s="116"/>
      <c r="B50" s="58" t="s">
        <v>51</v>
      </c>
      <c r="C50" s="128" t="s">
        <v>30</v>
      </c>
      <c r="D50" s="109">
        <v>1037</v>
      </c>
      <c r="E50" s="239"/>
      <c r="F50" s="101">
        <f>AVERAGE(D50*E50)</f>
        <v>0</v>
      </c>
    </row>
    <row r="51" spans="1:6" x14ac:dyDescent="0.25">
      <c r="A51" s="119"/>
      <c r="B51" s="126" t="s">
        <v>52</v>
      </c>
      <c r="C51" s="113" t="s">
        <v>30</v>
      </c>
      <c r="D51" s="114">
        <v>803</v>
      </c>
      <c r="E51" s="240"/>
      <c r="F51" s="115">
        <f>AVERAGE(D51*E51)</f>
        <v>0</v>
      </c>
    </row>
    <row r="52" spans="1:6" ht="89.25" x14ac:dyDescent="0.25">
      <c r="A52" s="121">
        <v>20</v>
      </c>
      <c r="B52" s="122" t="s">
        <v>229</v>
      </c>
      <c r="C52" s="103"/>
      <c r="D52" s="104"/>
      <c r="E52" s="238"/>
      <c r="F52" s="105"/>
    </row>
    <row r="53" spans="1:6" x14ac:dyDescent="0.25">
      <c r="A53" s="119"/>
      <c r="B53" s="59" t="s">
        <v>51</v>
      </c>
      <c r="C53" s="120" t="s">
        <v>30</v>
      </c>
      <c r="D53" s="114">
        <v>170</v>
      </c>
      <c r="E53" s="240"/>
      <c r="F53" s="115">
        <f>AVERAGE(D53*E53)</f>
        <v>0</v>
      </c>
    </row>
    <row r="54" spans="1:6" ht="127.5" x14ac:dyDescent="0.25">
      <c r="A54" s="116">
        <v>21</v>
      </c>
      <c r="B54" s="130" t="s">
        <v>230</v>
      </c>
      <c r="C54" s="99"/>
      <c r="D54" s="100"/>
      <c r="E54" s="237"/>
      <c r="F54" s="101"/>
    </row>
    <row r="55" spans="1:6" x14ac:dyDescent="0.25">
      <c r="A55" s="116"/>
      <c r="B55" s="130" t="s">
        <v>51</v>
      </c>
      <c r="C55" s="99" t="s">
        <v>30</v>
      </c>
      <c r="D55" s="100">
        <v>43</v>
      </c>
      <c r="E55" s="237"/>
      <c r="F55" s="101">
        <f>AVERAGE(D55*E55)</f>
        <v>0</v>
      </c>
    </row>
    <row r="56" spans="1:6" x14ac:dyDescent="0.25">
      <c r="A56" s="119"/>
      <c r="B56" s="59" t="s">
        <v>52</v>
      </c>
      <c r="C56" s="113" t="s">
        <v>30</v>
      </c>
      <c r="D56" s="114">
        <v>165</v>
      </c>
      <c r="E56" s="240"/>
      <c r="F56" s="115">
        <f>AVERAGE(D56*E56)</f>
        <v>0</v>
      </c>
    </row>
    <row r="57" spans="1:6" ht="63.75" x14ac:dyDescent="0.25">
      <c r="A57" s="121">
        <v>22</v>
      </c>
      <c r="B57" s="122" t="s">
        <v>231</v>
      </c>
      <c r="C57" s="103"/>
      <c r="D57" s="104"/>
      <c r="E57" s="238"/>
      <c r="F57" s="105"/>
    </row>
    <row r="58" spans="1:6" x14ac:dyDescent="0.25">
      <c r="A58" s="119"/>
      <c r="B58" s="59"/>
      <c r="C58" s="113" t="s">
        <v>53</v>
      </c>
      <c r="D58" s="114">
        <v>3</v>
      </c>
      <c r="E58" s="240"/>
      <c r="F58" s="115">
        <f>AVERAGE(D58*E58)</f>
        <v>0</v>
      </c>
    </row>
    <row r="59" spans="1:6" ht="63.75" x14ac:dyDescent="0.25">
      <c r="A59" s="121">
        <v>23</v>
      </c>
      <c r="B59" s="122" t="s">
        <v>232</v>
      </c>
      <c r="C59" s="103"/>
      <c r="D59" s="104"/>
      <c r="E59" s="238"/>
      <c r="F59" s="105"/>
    </row>
    <row r="60" spans="1:6" x14ac:dyDescent="0.25">
      <c r="A60" s="119"/>
      <c r="B60" s="59"/>
      <c r="C60" s="113" t="s">
        <v>53</v>
      </c>
      <c r="D60" s="114">
        <v>2</v>
      </c>
      <c r="E60" s="240"/>
      <c r="F60" s="115">
        <f>AVERAGE(D60*E60)</f>
        <v>0</v>
      </c>
    </row>
    <row r="61" spans="1:6" ht="89.25" x14ac:dyDescent="0.25">
      <c r="A61" s="121">
        <v>24</v>
      </c>
      <c r="B61" s="122" t="s">
        <v>364</v>
      </c>
      <c r="C61" s="95"/>
      <c r="D61" s="95"/>
      <c r="E61" s="236"/>
      <c r="F61" s="96"/>
    </row>
    <row r="62" spans="1:6" x14ac:dyDescent="0.25">
      <c r="A62" s="116"/>
      <c r="B62" s="58"/>
      <c r="C62" s="128" t="s">
        <v>30</v>
      </c>
      <c r="D62" s="109">
        <v>80</v>
      </c>
      <c r="E62" s="239"/>
      <c r="F62" s="101">
        <f>AVERAGE(D62*E62)</f>
        <v>0</v>
      </c>
    </row>
    <row r="63" spans="1:6" x14ac:dyDescent="0.25">
      <c r="A63" s="121">
        <v>25</v>
      </c>
      <c r="B63" s="124" t="s">
        <v>55</v>
      </c>
      <c r="C63" s="103"/>
      <c r="D63" s="104"/>
      <c r="E63" s="238"/>
      <c r="F63" s="105"/>
    </row>
    <row r="64" spans="1:6" x14ac:dyDescent="0.25">
      <c r="A64" s="116"/>
      <c r="B64" s="123" t="s">
        <v>233</v>
      </c>
      <c r="C64" s="99" t="s">
        <v>53</v>
      </c>
      <c r="D64" s="100">
        <v>7</v>
      </c>
      <c r="E64" s="237"/>
      <c r="F64" s="101">
        <f>AVERAGE(D64*E64)</f>
        <v>0</v>
      </c>
    </row>
    <row r="65" spans="1:6" x14ac:dyDescent="0.25">
      <c r="A65" s="116"/>
      <c r="B65" s="123" t="s">
        <v>234</v>
      </c>
      <c r="C65" s="99" t="s">
        <v>53</v>
      </c>
      <c r="D65" s="100">
        <v>3</v>
      </c>
      <c r="E65" s="237"/>
      <c r="F65" s="101">
        <f>AVERAGE(D65*E65)</f>
        <v>0</v>
      </c>
    </row>
    <row r="66" spans="1:6" x14ac:dyDescent="0.25">
      <c r="A66" s="116"/>
      <c r="B66" s="123" t="s">
        <v>237</v>
      </c>
      <c r="C66" s="99" t="s">
        <v>53</v>
      </c>
      <c r="D66" s="100">
        <v>3</v>
      </c>
      <c r="E66" s="237"/>
      <c r="F66" s="101">
        <f>AVERAGE(D66*E66)</f>
        <v>0</v>
      </c>
    </row>
    <row r="67" spans="1:6" x14ac:dyDescent="0.25">
      <c r="A67" s="121">
        <v>26</v>
      </c>
      <c r="B67" s="124" t="s">
        <v>56</v>
      </c>
      <c r="C67" s="103"/>
      <c r="D67" s="104"/>
      <c r="E67" s="238"/>
      <c r="F67" s="105"/>
    </row>
    <row r="68" spans="1:6" x14ac:dyDescent="0.25">
      <c r="A68" s="116"/>
      <c r="B68" s="123" t="s">
        <v>235</v>
      </c>
      <c r="C68" s="99" t="s">
        <v>53</v>
      </c>
      <c r="D68" s="100">
        <v>5</v>
      </c>
      <c r="E68" s="237"/>
      <c r="F68" s="101">
        <f>AVERAGE(D68*E68)</f>
        <v>0</v>
      </c>
    </row>
    <row r="69" spans="1:6" x14ac:dyDescent="0.25">
      <c r="A69" s="119"/>
      <c r="B69" s="126" t="s">
        <v>236</v>
      </c>
      <c r="C69" s="113" t="s">
        <v>53</v>
      </c>
      <c r="D69" s="114">
        <v>12</v>
      </c>
      <c r="E69" s="240"/>
      <c r="F69" s="115">
        <f>AVERAGE(D69*E69)</f>
        <v>0</v>
      </c>
    </row>
    <row r="70" spans="1:6" x14ac:dyDescent="0.25">
      <c r="A70" s="121">
        <v>27</v>
      </c>
      <c r="B70" s="124" t="s">
        <v>57</v>
      </c>
      <c r="C70" s="103"/>
      <c r="D70" s="104"/>
      <c r="E70" s="238"/>
      <c r="F70" s="105"/>
    </row>
    <row r="71" spans="1:6" x14ac:dyDescent="0.25">
      <c r="A71" s="116"/>
      <c r="B71" s="123" t="s">
        <v>235</v>
      </c>
      <c r="C71" s="99" t="s">
        <v>53</v>
      </c>
      <c r="D71" s="100">
        <v>17</v>
      </c>
      <c r="E71" s="237"/>
      <c r="F71" s="101">
        <f>AVERAGE(D71*E71)</f>
        <v>0</v>
      </c>
    </row>
    <row r="72" spans="1:6" x14ac:dyDescent="0.25">
      <c r="A72" s="119"/>
      <c r="B72" s="126" t="s">
        <v>236</v>
      </c>
      <c r="C72" s="113" t="s">
        <v>53</v>
      </c>
      <c r="D72" s="114">
        <v>2</v>
      </c>
      <c r="E72" s="240"/>
      <c r="F72" s="115">
        <f>AVERAGE(D72*E72)</f>
        <v>0</v>
      </c>
    </row>
    <row r="73" spans="1:6" x14ac:dyDescent="0.25">
      <c r="A73" s="121">
        <v>28</v>
      </c>
      <c r="B73" s="124" t="s">
        <v>58</v>
      </c>
      <c r="C73" s="103"/>
      <c r="D73" s="104"/>
      <c r="E73" s="238"/>
      <c r="F73" s="105"/>
    </row>
    <row r="74" spans="1:6" x14ac:dyDescent="0.25">
      <c r="A74" s="116"/>
      <c r="B74" s="123" t="s">
        <v>233</v>
      </c>
      <c r="C74" s="99" t="s">
        <v>53</v>
      </c>
      <c r="D74" s="100">
        <v>2</v>
      </c>
      <c r="E74" s="237"/>
      <c r="F74" s="101">
        <f>AVERAGE(D74*E74)</f>
        <v>0</v>
      </c>
    </row>
    <row r="75" spans="1:6" x14ac:dyDescent="0.25">
      <c r="A75" s="116"/>
      <c r="B75" s="123" t="s">
        <v>238</v>
      </c>
      <c r="C75" s="99" t="s">
        <v>53</v>
      </c>
      <c r="D75" s="100">
        <v>2</v>
      </c>
      <c r="E75" s="237"/>
      <c r="F75" s="101">
        <f>AVERAGE(D75*E75)</f>
        <v>0</v>
      </c>
    </row>
    <row r="76" spans="1:6" x14ac:dyDescent="0.25">
      <c r="A76" s="121">
        <v>29</v>
      </c>
      <c r="B76" s="124" t="s">
        <v>59</v>
      </c>
      <c r="C76" s="103"/>
      <c r="D76" s="104"/>
      <c r="E76" s="238"/>
      <c r="F76" s="105"/>
    </row>
    <row r="77" spans="1:6" x14ac:dyDescent="0.25">
      <c r="A77" s="116"/>
      <c r="B77" s="123" t="s">
        <v>235</v>
      </c>
      <c r="C77" s="99" t="s">
        <v>53</v>
      </c>
      <c r="D77" s="100">
        <v>5</v>
      </c>
      <c r="E77" s="237"/>
      <c r="F77" s="101">
        <f>AVERAGE(D77*E77)</f>
        <v>0</v>
      </c>
    </row>
    <row r="78" spans="1:6" x14ac:dyDescent="0.25">
      <c r="A78" s="119"/>
      <c r="B78" s="126" t="s">
        <v>236</v>
      </c>
      <c r="C78" s="113" t="s">
        <v>53</v>
      </c>
      <c r="D78" s="114">
        <v>8</v>
      </c>
      <c r="E78" s="240"/>
      <c r="F78" s="115">
        <f>AVERAGE(D78*E78)</f>
        <v>0</v>
      </c>
    </row>
    <row r="79" spans="1:6" x14ac:dyDescent="0.25">
      <c r="A79" s="121">
        <v>30</v>
      </c>
      <c r="B79" s="124" t="s">
        <v>128</v>
      </c>
      <c r="C79" s="103"/>
      <c r="D79" s="104"/>
      <c r="E79" s="238"/>
      <c r="F79" s="105"/>
    </row>
    <row r="80" spans="1:6" x14ac:dyDescent="0.25">
      <c r="A80" s="116"/>
      <c r="B80" s="125" t="s">
        <v>235</v>
      </c>
      <c r="C80" s="108" t="s">
        <v>53</v>
      </c>
      <c r="D80" s="109">
        <v>7</v>
      </c>
      <c r="E80" s="239"/>
      <c r="F80" s="101">
        <f>AVERAGE(D80*E80)</f>
        <v>0</v>
      </c>
    </row>
    <row r="81" spans="1:6" x14ac:dyDescent="0.25">
      <c r="A81" s="119"/>
      <c r="B81" s="126" t="s">
        <v>236</v>
      </c>
      <c r="C81" s="113" t="s">
        <v>53</v>
      </c>
      <c r="D81" s="114">
        <v>6</v>
      </c>
      <c r="E81" s="240"/>
      <c r="F81" s="115">
        <f>AVERAGE(D81*E81)</f>
        <v>0</v>
      </c>
    </row>
    <row r="82" spans="1:6" x14ac:dyDescent="0.25">
      <c r="F82" s="131">
        <f>SUM(F4:F81)</f>
        <v>0</v>
      </c>
    </row>
  </sheetData>
  <sheetProtection algorithmName="SHA-512" hashValue="f9BtV+Y3X+0T/pTCVrbh8CeLUz6Db+/8XtfB3vt8ffgfQgr4DZIbx1BsdOydPaSIdvVfG67E6isDUwq/YFU0og==" saltValue="yLbhReSsr1jhr6Ffxk9h8Q==" spinCount="100000" sheet="1"/>
  <pageMargins left="0.7" right="0.7" top="0.75" bottom="0.75" header="0.3" footer="0.3"/>
  <pageSetup paperSize="9" orientation="portrait" r:id="rId1"/>
  <headerFooter>
    <oddHeader>&amp;L&amp;"Arial Black,Običajno"&amp;16&amp;K04+038region</oddHeader>
    <oddFooter>&amp;C&amp;"Arial,Navadno"&amp;8&amp;A&amp;R&amp;"Arial,Navadno"&amp;8Stran &amp;P</oddFooter>
  </headerFooter>
  <rowBreaks count="2" manualBreakCount="2">
    <brk id="19" max="5" man="1"/>
    <brk id="75"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4BB77-1DE6-4188-8C06-EF70DC522294}">
  <dimension ref="A1:F61"/>
  <sheetViews>
    <sheetView view="pageLayout" topLeftCell="A54" zoomScaleNormal="100" workbookViewId="0">
      <selection activeCell="D61" sqref="D61"/>
    </sheetView>
  </sheetViews>
  <sheetFormatPr defaultRowHeight="15" x14ac:dyDescent="0.25"/>
  <cols>
    <col min="1" max="1" width="5" style="184" customWidth="1"/>
    <col min="2" max="2" width="36.7109375" style="184" customWidth="1"/>
    <col min="3" max="3" width="5.42578125" style="184" customWidth="1"/>
    <col min="4" max="4" width="12.42578125" style="184" customWidth="1"/>
    <col min="5" max="5" width="12.28515625" style="226" customWidth="1"/>
    <col min="6" max="6" width="12.28515625" style="184" customWidth="1"/>
    <col min="7" max="16384" width="9.140625" style="184"/>
  </cols>
  <sheetData>
    <row r="1" spans="1:6" ht="15.75" x14ac:dyDescent="0.25">
      <c r="A1" s="183" t="s">
        <v>60</v>
      </c>
    </row>
    <row r="3" spans="1:6" ht="63.75" x14ac:dyDescent="0.25">
      <c r="A3" s="204">
        <v>1</v>
      </c>
      <c r="B3" s="205" t="s">
        <v>239</v>
      </c>
      <c r="C3" s="207"/>
      <c r="D3" s="207"/>
      <c r="E3" s="230"/>
      <c r="F3" s="208"/>
    </row>
    <row r="4" spans="1:6" x14ac:dyDescent="0.25">
      <c r="A4" s="214"/>
      <c r="B4" s="215"/>
      <c r="C4" s="216" t="s">
        <v>30</v>
      </c>
      <c r="D4" s="217">
        <v>38</v>
      </c>
      <c r="E4" s="232"/>
      <c r="F4" s="218">
        <f>AVERAGE(D4*E4)</f>
        <v>0</v>
      </c>
    </row>
    <row r="5" spans="1:6" ht="63.75" x14ac:dyDescent="0.25">
      <c r="A5" s="204">
        <v>2</v>
      </c>
      <c r="B5" s="205" t="s">
        <v>240</v>
      </c>
      <c r="C5" s="207"/>
      <c r="D5" s="207"/>
      <c r="E5" s="230"/>
      <c r="F5" s="208"/>
    </row>
    <row r="6" spans="1:6" x14ac:dyDescent="0.25">
      <c r="A6" s="214"/>
      <c r="B6" s="215"/>
      <c r="C6" s="216" t="s">
        <v>30</v>
      </c>
      <c r="D6" s="217">
        <v>2.61</v>
      </c>
      <c r="E6" s="232"/>
      <c r="F6" s="218">
        <f>AVERAGE(D6*E6)</f>
        <v>0</v>
      </c>
    </row>
    <row r="7" spans="1:6" ht="51" x14ac:dyDescent="0.25">
      <c r="A7" s="204">
        <v>3</v>
      </c>
      <c r="B7" s="205" t="s">
        <v>241</v>
      </c>
      <c r="C7" s="207"/>
      <c r="D7" s="207"/>
      <c r="E7" s="230"/>
      <c r="F7" s="208"/>
    </row>
    <row r="8" spans="1:6" x14ac:dyDescent="0.25">
      <c r="A8" s="214"/>
      <c r="B8" s="215"/>
      <c r="C8" s="216" t="s">
        <v>30</v>
      </c>
      <c r="D8" s="217">
        <v>55</v>
      </c>
      <c r="E8" s="232"/>
      <c r="F8" s="218">
        <f>AVERAGE(D8*E8)</f>
        <v>0</v>
      </c>
    </row>
    <row r="9" spans="1:6" ht="63.75" x14ac:dyDescent="0.25">
      <c r="A9" s="204">
        <v>4</v>
      </c>
      <c r="B9" s="205" t="s">
        <v>242</v>
      </c>
      <c r="C9" s="207"/>
      <c r="D9" s="207"/>
      <c r="E9" s="230"/>
      <c r="F9" s="208"/>
    </row>
    <row r="10" spans="1:6" x14ac:dyDescent="0.25">
      <c r="A10" s="214"/>
      <c r="B10" s="215"/>
      <c r="C10" s="216" t="s">
        <v>30</v>
      </c>
      <c r="D10" s="217">
        <v>5</v>
      </c>
      <c r="E10" s="232"/>
      <c r="F10" s="218">
        <f>AVERAGE(D10*E10)</f>
        <v>0</v>
      </c>
    </row>
    <row r="11" spans="1:6" ht="63.75" x14ac:dyDescent="0.25">
      <c r="A11" s="204">
        <v>5</v>
      </c>
      <c r="B11" s="205" t="s">
        <v>243</v>
      </c>
      <c r="C11" s="207"/>
      <c r="D11" s="207"/>
      <c r="E11" s="230"/>
      <c r="F11" s="208"/>
    </row>
    <row r="12" spans="1:6" x14ac:dyDescent="0.25">
      <c r="A12" s="214"/>
      <c r="B12" s="215"/>
      <c r="C12" s="216" t="s">
        <v>30</v>
      </c>
      <c r="D12" s="217">
        <v>1150</v>
      </c>
      <c r="E12" s="232"/>
      <c r="F12" s="218">
        <f>AVERAGE(D12*E12)</f>
        <v>0</v>
      </c>
    </row>
    <row r="13" spans="1:6" ht="63.75" x14ac:dyDescent="0.25">
      <c r="A13" s="204">
        <v>6</v>
      </c>
      <c r="B13" s="205" t="s">
        <v>244</v>
      </c>
      <c r="C13" s="207"/>
      <c r="D13" s="207"/>
      <c r="E13" s="230"/>
      <c r="F13" s="208"/>
    </row>
    <row r="14" spans="1:6" x14ac:dyDescent="0.25">
      <c r="A14" s="214"/>
      <c r="B14" s="215"/>
      <c r="C14" s="216" t="s">
        <v>30</v>
      </c>
      <c r="D14" s="217">
        <v>37</v>
      </c>
      <c r="E14" s="232"/>
      <c r="F14" s="218">
        <f>AVERAGE(D14*E14)</f>
        <v>0</v>
      </c>
    </row>
    <row r="15" spans="1:6" ht="63.75" x14ac:dyDescent="0.25">
      <c r="A15" s="204">
        <v>7</v>
      </c>
      <c r="B15" s="205" t="s">
        <v>245</v>
      </c>
      <c r="C15" s="207"/>
      <c r="D15" s="207"/>
      <c r="E15" s="230"/>
      <c r="F15" s="208"/>
    </row>
    <row r="16" spans="1:6" x14ac:dyDescent="0.25">
      <c r="A16" s="214"/>
      <c r="B16" s="215"/>
      <c r="C16" s="216" t="s">
        <v>30</v>
      </c>
      <c r="D16" s="217">
        <v>1090</v>
      </c>
      <c r="E16" s="232"/>
      <c r="F16" s="218">
        <f>AVERAGE(D16*E16)</f>
        <v>0</v>
      </c>
    </row>
    <row r="17" spans="1:6" ht="51" x14ac:dyDescent="0.25">
      <c r="A17" s="204">
        <v>8</v>
      </c>
      <c r="B17" s="205" t="s">
        <v>246</v>
      </c>
      <c r="C17" s="207"/>
      <c r="D17" s="207"/>
      <c r="E17" s="230"/>
      <c r="F17" s="208"/>
    </row>
    <row r="18" spans="1:6" x14ac:dyDescent="0.25">
      <c r="A18" s="209"/>
      <c r="B18" s="192"/>
      <c r="C18" s="193" t="s">
        <v>30</v>
      </c>
      <c r="D18" s="194">
        <v>9</v>
      </c>
      <c r="E18" s="228"/>
      <c r="F18" s="213">
        <f>AVERAGE(D18*E18)</f>
        <v>0</v>
      </c>
    </row>
    <row r="19" spans="1:6" ht="51" x14ac:dyDescent="0.25">
      <c r="A19" s="204">
        <v>9</v>
      </c>
      <c r="B19" s="205" t="s">
        <v>247</v>
      </c>
      <c r="C19" s="207"/>
      <c r="D19" s="207"/>
      <c r="E19" s="230"/>
      <c r="F19" s="208"/>
    </row>
    <row r="20" spans="1:6" x14ac:dyDescent="0.25">
      <c r="A20" s="214"/>
      <c r="B20" s="215"/>
      <c r="C20" s="216" t="s">
        <v>36</v>
      </c>
      <c r="D20" s="217">
        <v>50.5</v>
      </c>
      <c r="E20" s="232"/>
      <c r="F20" s="218">
        <f>AVERAGE(D20*E20)</f>
        <v>0</v>
      </c>
    </row>
    <row r="21" spans="1:6" ht="63.75" x14ac:dyDescent="0.25">
      <c r="A21" s="204">
        <v>10</v>
      </c>
      <c r="B21" s="205" t="s">
        <v>248</v>
      </c>
      <c r="C21" s="207"/>
      <c r="D21" s="207"/>
      <c r="E21" s="230"/>
      <c r="F21" s="208"/>
    </row>
    <row r="22" spans="1:6" x14ac:dyDescent="0.25">
      <c r="A22" s="214"/>
      <c r="B22" s="215"/>
      <c r="C22" s="216" t="s">
        <v>30</v>
      </c>
      <c r="D22" s="217">
        <v>8</v>
      </c>
      <c r="E22" s="232"/>
      <c r="F22" s="218">
        <f>AVERAGE(D22*E22)</f>
        <v>0</v>
      </c>
    </row>
    <row r="23" spans="1:6" ht="63.75" x14ac:dyDescent="0.25">
      <c r="A23" s="204">
        <v>11</v>
      </c>
      <c r="B23" s="205" t="s">
        <v>249</v>
      </c>
      <c r="C23" s="207"/>
      <c r="D23" s="207"/>
      <c r="E23" s="230"/>
      <c r="F23" s="208"/>
    </row>
    <row r="24" spans="1:6" x14ac:dyDescent="0.25">
      <c r="A24" s="214"/>
      <c r="B24" s="215"/>
      <c r="C24" s="216" t="s">
        <v>30</v>
      </c>
      <c r="D24" s="217">
        <v>129</v>
      </c>
      <c r="E24" s="232"/>
      <c r="F24" s="218">
        <f>AVERAGE(D24*E24)</f>
        <v>0</v>
      </c>
    </row>
    <row r="25" spans="1:6" ht="63.75" x14ac:dyDescent="0.25">
      <c r="A25" s="204">
        <v>12</v>
      </c>
      <c r="B25" s="205" t="s">
        <v>250</v>
      </c>
      <c r="C25" s="207"/>
      <c r="D25" s="207"/>
      <c r="E25" s="230"/>
      <c r="F25" s="208"/>
    </row>
    <row r="26" spans="1:6" x14ac:dyDescent="0.25">
      <c r="A26" s="214"/>
      <c r="B26" s="215"/>
      <c r="C26" s="216" t="s">
        <v>30</v>
      </c>
      <c r="D26" s="217">
        <v>96</v>
      </c>
      <c r="E26" s="232"/>
      <c r="F26" s="218">
        <f>AVERAGE(D26*E26)</f>
        <v>0</v>
      </c>
    </row>
    <row r="27" spans="1:6" ht="63.75" x14ac:dyDescent="0.25">
      <c r="A27" s="204">
        <v>13</v>
      </c>
      <c r="B27" s="205" t="s">
        <v>251</v>
      </c>
      <c r="C27" s="207"/>
      <c r="D27" s="207"/>
      <c r="E27" s="230"/>
      <c r="F27" s="208"/>
    </row>
    <row r="28" spans="1:6" x14ac:dyDescent="0.25">
      <c r="A28" s="214"/>
      <c r="B28" s="215"/>
      <c r="C28" s="216" t="s">
        <v>30</v>
      </c>
      <c r="D28" s="217">
        <v>13</v>
      </c>
      <c r="E28" s="232"/>
      <c r="F28" s="218">
        <f>AVERAGE(D28*E28)</f>
        <v>0</v>
      </c>
    </row>
    <row r="29" spans="1:6" ht="76.5" x14ac:dyDescent="0.25">
      <c r="A29" s="204">
        <v>14</v>
      </c>
      <c r="B29" s="205" t="s">
        <v>252</v>
      </c>
      <c r="C29" s="206"/>
      <c r="D29" s="219"/>
      <c r="E29" s="233"/>
      <c r="F29" s="220"/>
    </row>
    <row r="30" spans="1:6" x14ac:dyDescent="0.25">
      <c r="A30" s="242"/>
      <c r="B30" s="192" t="s">
        <v>61</v>
      </c>
      <c r="C30" s="193" t="s">
        <v>30</v>
      </c>
      <c r="D30" s="194">
        <v>611</v>
      </c>
      <c r="E30" s="228"/>
      <c r="F30" s="213">
        <f>AVERAGE(D30*E30)</f>
        <v>0</v>
      </c>
    </row>
    <row r="31" spans="1:6" x14ac:dyDescent="0.25">
      <c r="A31" s="243"/>
      <c r="B31" s="215" t="s">
        <v>62</v>
      </c>
      <c r="C31" s="216" t="s">
        <v>30</v>
      </c>
      <c r="D31" s="217">
        <v>28</v>
      </c>
      <c r="E31" s="232"/>
      <c r="F31" s="218">
        <f>AVERAGE(D31*E31)</f>
        <v>0</v>
      </c>
    </row>
    <row r="32" spans="1:6" ht="63.75" customHeight="1" x14ac:dyDescent="0.25">
      <c r="A32" s="204">
        <v>15</v>
      </c>
      <c r="B32" s="205" t="s">
        <v>253</v>
      </c>
      <c r="C32" s="206"/>
      <c r="D32" s="219"/>
      <c r="E32" s="233"/>
      <c r="F32" s="220"/>
    </row>
    <row r="33" spans="1:6" x14ac:dyDescent="0.25">
      <c r="A33" s="242"/>
      <c r="B33" s="192" t="s">
        <v>61</v>
      </c>
      <c r="C33" s="193" t="s">
        <v>30</v>
      </c>
      <c r="D33" s="194">
        <v>381</v>
      </c>
      <c r="E33" s="228"/>
      <c r="F33" s="213">
        <f>AVERAGE(D33*E33)</f>
        <v>0</v>
      </c>
    </row>
    <row r="34" spans="1:6" x14ac:dyDescent="0.25">
      <c r="A34" s="243"/>
      <c r="B34" s="215" t="s">
        <v>62</v>
      </c>
      <c r="C34" s="216" t="s">
        <v>30</v>
      </c>
      <c r="D34" s="217">
        <v>19.5</v>
      </c>
      <c r="E34" s="232"/>
      <c r="F34" s="218">
        <f>AVERAGE(D34*E34)</f>
        <v>0</v>
      </c>
    </row>
    <row r="35" spans="1:6" ht="63.75" x14ac:dyDescent="0.25">
      <c r="A35" s="204">
        <v>16</v>
      </c>
      <c r="B35" s="205" t="s">
        <v>254</v>
      </c>
      <c r="C35" s="207"/>
      <c r="D35" s="207"/>
      <c r="E35" s="230"/>
      <c r="F35" s="208"/>
    </row>
    <row r="36" spans="1:6" x14ac:dyDescent="0.25">
      <c r="A36" s="244"/>
      <c r="B36" s="245"/>
      <c r="C36" s="216" t="s">
        <v>30</v>
      </c>
      <c r="D36" s="217">
        <v>20</v>
      </c>
      <c r="E36" s="232"/>
      <c r="F36" s="218">
        <f>AVERAGE(D36*E36)</f>
        <v>0</v>
      </c>
    </row>
    <row r="37" spans="1:6" ht="63.75" x14ac:dyDescent="0.25">
      <c r="A37" s="204">
        <v>17</v>
      </c>
      <c r="B37" s="205" t="s">
        <v>255</v>
      </c>
      <c r="C37" s="207"/>
      <c r="D37" s="207"/>
      <c r="E37" s="230"/>
      <c r="F37" s="208"/>
    </row>
    <row r="38" spans="1:6" x14ac:dyDescent="0.25">
      <c r="A38" s="214"/>
      <c r="B38" s="215"/>
      <c r="C38" s="216" t="s">
        <v>30</v>
      </c>
      <c r="D38" s="217">
        <v>52</v>
      </c>
      <c r="E38" s="232"/>
      <c r="F38" s="218">
        <f>AVERAGE(D38*E38)</f>
        <v>0</v>
      </c>
    </row>
    <row r="39" spans="1:6" ht="63.75" x14ac:dyDescent="0.25">
      <c r="A39" s="204">
        <v>18</v>
      </c>
      <c r="B39" s="205" t="s">
        <v>256</v>
      </c>
      <c r="C39" s="207"/>
      <c r="D39" s="207"/>
      <c r="E39" s="230"/>
      <c r="F39" s="208"/>
    </row>
    <row r="40" spans="1:6" x14ac:dyDescent="0.25">
      <c r="A40" s="214"/>
      <c r="B40" s="215"/>
      <c r="C40" s="216" t="s">
        <v>30</v>
      </c>
      <c r="D40" s="217">
        <v>5.5</v>
      </c>
      <c r="E40" s="232"/>
      <c r="F40" s="218">
        <f>AVERAGE(D40*E40)</f>
        <v>0</v>
      </c>
    </row>
    <row r="41" spans="1:6" ht="76.5" x14ac:dyDescent="0.25">
      <c r="A41" s="204">
        <v>19</v>
      </c>
      <c r="B41" s="205" t="s">
        <v>258</v>
      </c>
      <c r="C41" s="207"/>
      <c r="D41" s="207"/>
      <c r="E41" s="230"/>
      <c r="F41" s="208"/>
    </row>
    <row r="42" spans="1:6" x14ac:dyDescent="0.25">
      <c r="A42" s="214"/>
      <c r="B42" s="215"/>
      <c r="C42" s="216" t="s">
        <v>30</v>
      </c>
      <c r="D42" s="217">
        <v>6</v>
      </c>
      <c r="E42" s="232"/>
      <c r="F42" s="218">
        <f>AVERAGE(D42*E42)</f>
        <v>0</v>
      </c>
    </row>
    <row r="43" spans="1:6" ht="89.25" x14ac:dyDescent="0.25">
      <c r="A43" s="204">
        <v>20</v>
      </c>
      <c r="B43" s="205" t="s">
        <v>259</v>
      </c>
      <c r="C43" s="207"/>
      <c r="D43" s="207"/>
      <c r="E43" s="230"/>
      <c r="F43" s="208"/>
    </row>
    <row r="44" spans="1:6" x14ac:dyDescent="0.25">
      <c r="A44" s="214"/>
      <c r="B44" s="215"/>
      <c r="C44" s="216" t="s">
        <v>30</v>
      </c>
      <c r="D44" s="217">
        <v>8</v>
      </c>
      <c r="E44" s="232"/>
      <c r="F44" s="218">
        <f>AVERAGE(D44*E44)</f>
        <v>0</v>
      </c>
    </row>
    <row r="45" spans="1:6" ht="89.25" x14ac:dyDescent="0.25">
      <c r="A45" s="204">
        <v>21</v>
      </c>
      <c r="B45" s="205" t="s">
        <v>257</v>
      </c>
      <c r="C45" s="207"/>
      <c r="D45" s="207"/>
      <c r="E45" s="230"/>
      <c r="F45" s="208"/>
    </row>
    <row r="46" spans="1:6" x14ac:dyDescent="0.25">
      <c r="A46" s="214"/>
      <c r="B46" s="215"/>
      <c r="C46" s="216" t="s">
        <v>30</v>
      </c>
      <c r="D46" s="217">
        <v>4</v>
      </c>
      <c r="E46" s="232"/>
      <c r="F46" s="218">
        <f>AVERAGE(D46*E46)</f>
        <v>0</v>
      </c>
    </row>
    <row r="47" spans="1:6" ht="91.5" customHeight="1" x14ac:dyDescent="0.25">
      <c r="A47" s="204">
        <v>22</v>
      </c>
      <c r="B47" s="246" t="s">
        <v>260</v>
      </c>
      <c r="C47" s="207"/>
      <c r="D47" s="207"/>
      <c r="E47" s="230"/>
      <c r="F47" s="208"/>
    </row>
    <row r="48" spans="1:6" x14ac:dyDescent="0.25">
      <c r="A48" s="214"/>
      <c r="B48" s="247"/>
      <c r="C48" s="216" t="s">
        <v>30</v>
      </c>
      <c r="D48" s="217">
        <v>400</v>
      </c>
      <c r="E48" s="232"/>
      <c r="F48" s="218">
        <f>AVERAGE(D48*E48)</f>
        <v>0</v>
      </c>
    </row>
    <row r="49" spans="1:6" ht="51" x14ac:dyDescent="0.25">
      <c r="A49" s="204">
        <v>23</v>
      </c>
      <c r="B49" s="246" t="s">
        <v>261</v>
      </c>
      <c r="C49" s="207"/>
      <c r="D49" s="207"/>
      <c r="E49" s="230"/>
      <c r="F49" s="208"/>
    </row>
    <row r="50" spans="1:6" x14ac:dyDescent="0.25">
      <c r="A50" s="214"/>
      <c r="B50" s="247"/>
      <c r="C50" s="216" t="s">
        <v>30</v>
      </c>
      <c r="D50" s="217">
        <v>410</v>
      </c>
      <c r="E50" s="232"/>
      <c r="F50" s="218">
        <f>AVERAGE(D50*E50)</f>
        <v>0</v>
      </c>
    </row>
    <row r="51" spans="1:6" ht="51" x14ac:dyDescent="0.25">
      <c r="A51" s="204">
        <v>24</v>
      </c>
      <c r="B51" s="246" t="s">
        <v>262</v>
      </c>
      <c r="C51" s="207"/>
      <c r="D51" s="207"/>
      <c r="E51" s="230"/>
      <c r="F51" s="208"/>
    </row>
    <row r="52" spans="1:6" x14ac:dyDescent="0.25">
      <c r="A52" s="214"/>
      <c r="B52" s="247"/>
      <c r="C52" s="216" t="s">
        <v>30</v>
      </c>
      <c r="D52" s="217">
        <v>410</v>
      </c>
      <c r="E52" s="232"/>
      <c r="F52" s="218">
        <f>AVERAGE(D52*E52)</f>
        <v>0</v>
      </c>
    </row>
    <row r="53" spans="1:6" ht="242.25" x14ac:dyDescent="0.25">
      <c r="A53" s="204">
        <v>25</v>
      </c>
      <c r="B53" s="246" t="s">
        <v>263</v>
      </c>
      <c r="C53" s="207"/>
      <c r="D53" s="207"/>
      <c r="E53" s="230"/>
      <c r="F53" s="208"/>
    </row>
    <row r="54" spans="1:6" x14ac:dyDescent="0.25">
      <c r="A54" s="214"/>
      <c r="B54" s="247"/>
      <c r="C54" s="216" t="s">
        <v>28</v>
      </c>
      <c r="D54" s="217">
        <v>3</v>
      </c>
      <c r="E54" s="232"/>
      <c r="F54" s="218">
        <f>AVERAGE(D54*E54)</f>
        <v>0</v>
      </c>
    </row>
    <row r="55" spans="1:6" ht="102" x14ac:dyDescent="0.25">
      <c r="A55" s="204">
        <v>26</v>
      </c>
      <c r="B55" s="246" t="s">
        <v>366</v>
      </c>
      <c r="C55" s="207"/>
      <c r="D55" s="207"/>
      <c r="E55" s="230"/>
      <c r="F55" s="208"/>
    </row>
    <row r="56" spans="1:6" x14ac:dyDescent="0.25">
      <c r="A56" s="214"/>
      <c r="B56" s="247"/>
      <c r="C56" s="216" t="s">
        <v>30</v>
      </c>
      <c r="D56" s="217">
        <v>44</v>
      </c>
      <c r="E56" s="232"/>
      <c r="F56" s="218">
        <f>AVERAGE(D56*E56)</f>
        <v>0</v>
      </c>
    </row>
    <row r="57" spans="1:6" ht="51" x14ac:dyDescent="0.25">
      <c r="A57" s="186">
        <v>27</v>
      </c>
      <c r="B57" s="187" t="s">
        <v>63</v>
      </c>
      <c r="C57" s="188" t="s">
        <v>30</v>
      </c>
      <c r="D57" s="189">
        <v>75</v>
      </c>
      <c r="E57" s="227"/>
      <c r="F57" s="190">
        <f>AVERAGE(D57*E57)</f>
        <v>0</v>
      </c>
    </row>
    <row r="58" spans="1:6" ht="51" x14ac:dyDescent="0.25">
      <c r="A58" s="186">
        <v>28</v>
      </c>
      <c r="B58" s="187" t="s">
        <v>64</v>
      </c>
      <c r="C58" s="188" t="s">
        <v>30</v>
      </c>
      <c r="D58" s="189">
        <v>1380</v>
      </c>
      <c r="E58" s="227"/>
      <c r="F58" s="190">
        <f>AVERAGE(D58*E58)</f>
        <v>0</v>
      </c>
    </row>
    <row r="59" spans="1:6" ht="63.75" x14ac:dyDescent="0.25">
      <c r="A59" s="186">
        <v>29</v>
      </c>
      <c r="B59" s="187" t="s">
        <v>264</v>
      </c>
      <c r="C59" s="188" t="s">
        <v>36</v>
      </c>
      <c r="D59" s="189">
        <v>94</v>
      </c>
      <c r="E59" s="227"/>
      <c r="F59" s="190">
        <f>AVERAGE(D59*E59)</f>
        <v>0</v>
      </c>
    </row>
    <row r="60" spans="1:6" ht="76.5" x14ac:dyDescent="0.25">
      <c r="A60" s="186">
        <v>30</v>
      </c>
      <c r="B60" s="187" t="s">
        <v>265</v>
      </c>
      <c r="C60" s="188" t="s">
        <v>30</v>
      </c>
      <c r="D60" s="189">
        <v>1230</v>
      </c>
      <c r="E60" s="227"/>
      <c r="F60" s="190">
        <f>AVERAGE(D60*E60)</f>
        <v>0</v>
      </c>
    </row>
    <row r="61" spans="1:6" x14ac:dyDescent="0.25">
      <c r="F61" s="225">
        <f>SUM(F4:F60)</f>
        <v>0</v>
      </c>
    </row>
  </sheetData>
  <sheetProtection algorithmName="SHA-512" hashValue="kQY5Jlvh/81ItzafpKCJdKukbNT2k91ErLqkpkVV+MRBWdRdN96VFvbK6Heo84S8oIj5M3LxD1kL277B5WM3ag==" saltValue="P5bJGzz3scMnRyO4j1o10g=="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rowBreaks count="1" manualBreakCount="1">
    <brk id="2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E47CB-51B9-4798-A019-13B0BD301A62}">
  <dimension ref="A1:F21"/>
  <sheetViews>
    <sheetView view="pageLayout" topLeftCell="A19" zoomScaleNormal="100" workbookViewId="0">
      <selection activeCell="E20" sqref="E20"/>
    </sheetView>
  </sheetViews>
  <sheetFormatPr defaultRowHeight="15" x14ac:dyDescent="0.25"/>
  <cols>
    <col min="1" max="1" width="5.140625" style="92" customWidth="1"/>
    <col min="2" max="2" width="37.140625" style="92" customWidth="1"/>
    <col min="3" max="3" width="5.28515625" style="92" customWidth="1"/>
    <col min="4" max="4" width="12.42578125" style="92" customWidth="1"/>
    <col min="5" max="5" width="12.42578125" style="235" customWidth="1"/>
    <col min="6" max="6" width="12.42578125" style="92" customWidth="1"/>
    <col min="7" max="16384" width="9.140625" style="92"/>
  </cols>
  <sheetData>
    <row r="1" spans="1:6" ht="15.75" x14ac:dyDescent="0.25">
      <c r="A1" s="91" t="s">
        <v>267</v>
      </c>
    </row>
    <row r="3" spans="1:6" ht="168" customHeight="1" x14ac:dyDescent="0.25">
      <c r="A3" s="121">
        <v>1</v>
      </c>
      <c r="B3" s="122" t="s">
        <v>269</v>
      </c>
      <c r="C3" s="103"/>
      <c r="D3" s="104"/>
      <c r="E3" s="238"/>
      <c r="F3" s="105"/>
    </row>
    <row r="4" spans="1:6" x14ac:dyDescent="0.25">
      <c r="A4" s="132"/>
      <c r="B4" s="59"/>
      <c r="C4" s="113" t="s">
        <v>30</v>
      </c>
      <c r="D4" s="114">
        <v>64</v>
      </c>
      <c r="E4" s="240"/>
      <c r="F4" s="115">
        <f>AVERAGE(D4*E4)</f>
        <v>0</v>
      </c>
    </row>
    <row r="5" spans="1:6" ht="120.75" customHeight="1" x14ac:dyDescent="0.25">
      <c r="A5" s="121">
        <v>2</v>
      </c>
      <c r="B5" s="122" t="s">
        <v>276</v>
      </c>
      <c r="C5" s="103"/>
      <c r="D5" s="104"/>
      <c r="E5" s="238"/>
      <c r="F5" s="105"/>
    </row>
    <row r="6" spans="1:6" x14ac:dyDescent="0.25">
      <c r="A6" s="133"/>
      <c r="B6" s="58" t="s">
        <v>270</v>
      </c>
      <c r="C6" s="108" t="s">
        <v>30</v>
      </c>
      <c r="D6" s="109">
        <v>24</v>
      </c>
      <c r="E6" s="239"/>
      <c r="F6" s="101">
        <f>AVERAGE(D6*E6)</f>
        <v>0</v>
      </c>
    </row>
    <row r="7" spans="1:6" x14ac:dyDescent="0.25">
      <c r="A7" s="133"/>
      <c r="B7" s="58" t="s">
        <v>365</v>
      </c>
      <c r="C7" s="108" t="s">
        <v>30</v>
      </c>
      <c r="D7" s="109">
        <v>31</v>
      </c>
      <c r="E7" s="239"/>
      <c r="F7" s="101">
        <f>AVERAGE(D7*E7)</f>
        <v>0</v>
      </c>
    </row>
    <row r="8" spans="1:6" ht="25.5" x14ac:dyDescent="0.25">
      <c r="A8" s="132"/>
      <c r="B8" s="59" t="s">
        <v>271</v>
      </c>
      <c r="C8" s="113" t="s">
        <v>30</v>
      </c>
      <c r="D8" s="114">
        <v>9</v>
      </c>
      <c r="E8" s="240"/>
      <c r="F8" s="115">
        <f>AVERAGE(D8*E8)</f>
        <v>0</v>
      </c>
    </row>
    <row r="9" spans="1:6" ht="242.25" x14ac:dyDescent="0.25">
      <c r="A9" s="116">
        <v>3</v>
      </c>
      <c r="B9" s="58" t="s">
        <v>272</v>
      </c>
      <c r="C9" s="108"/>
      <c r="D9" s="109"/>
      <c r="E9" s="239"/>
      <c r="F9" s="101"/>
    </row>
    <row r="10" spans="1:6" ht="13.5" customHeight="1" x14ac:dyDescent="0.25">
      <c r="A10" s="134"/>
      <c r="B10" s="59"/>
      <c r="C10" s="113" t="s">
        <v>30</v>
      </c>
      <c r="D10" s="114">
        <v>597</v>
      </c>
      <c r="E10" s="240"/>
      <c r="F10" s="115">
        <f>AVERAGE(D10*E10)</f>
        <v>0</v>
      </c>
    </row>
    <row r="11" spans="1:6" ht="127.5" x14ac:dyDescent="0.25">
      <c r="A11" s="121">
        <v>4</v>
      </c>
      <c r="B11" s="122" t="s">
        <v>275</v>
      </c>
      <c r="C11" s="103"/>
      <c r="D11" s="104"/>
      <c r="E11" s="238"/>
      <c r="F11" s="105"/>
    </row>
    <row r="12" spans="1:6" x14ac:dyDescent="0.25">
      <c r="A12" s="133"/>
      <c r="B12" s="58" t="s">
        <v>270</v>
      </c>
      <c r="C12" s="108" t="s">
        <v>30</v>
      </c>
      <c r="D12" s="109">
        <v>321</v>
      </c>
      <c r="E12" s="239"/>
      <c r="F12" s="101">
        <f>AVERAGE(D12*E12)</f>
        <v>0</v>
      </c>
    </row>
    <row r="13" spans="1:6" ht="15" customHeight="1" x14ac:dyDescent="0.25">
      <c r="A13" s="133"/>
      <c r="B13" s="58" t="s">
        <v>65</v>
      </c>
      <c r="C13" s="108" t="s">
        <v>30</v>
      </c>
      <c r="D13" s="109">
        <v>44</v>
      </c>
      <c r="E13" s="239"/>
      <c r="F13" s="101">
        <f>AVERAGE(D13*E13)</f>
        <v>0</v>
      </c>
    </row>
    <row r="14" spans="1:6" x14ac:dyDescent="0.25">
      <c r="A14" s="132"/>
      <c r="B14" s="126" t="s">
        <v>365</v>
      </c>
      <c r="C14" s="113" t="s">
        <v>30</v>
      </c>
      <c r="D14" s="114">
        <v>201</v>
      </c>
      <c r="E14" s="240"/>
      <c r="F14" s="115">
        <f>AVERAGE(D14*E14)</f>
        <v>0</v>
      </c>
    </row>
    <row r="15" spans="1:6" ht="220.5" customHeight="1" x14ac:dyDescent="0.25">
      <c r="A15" s="116">
        <v>5</v>
      </c>
      <c r="B15" s="58" t="s">
        <v>273</v>
      </c>
      <c r="C15" s="108"/>
      <c r="D15" s="109"/>
      <c r="E15" s="239"/>
      <c r="F15" s="101"/>
    </row>
    <row r="16" spans="1:6" x14ac:dyDescent="0.25">
      <c r="A16" s="132"/>
      <c r="B16" s="59"/>
      <c r="C16" s="113" t="s">
        <v>30</v>
      </c>
      <c r="D16" s="114">
        <v>81</v>
      </c>
      <c r="E16" s="240"/>
      <c r="F16" s="115">
        <f>AVERAGE(D16*E16)</f>
        <v>0</v>
      </c>
    </row>
    <row r="17" spans="1:6" ht="178.5" x14ac:dyDescent="0.25">
      <c r="A17" s="116">
        <v>6</v>
      </c>
      <c r="B17" s="58" t="s">
        <v>367</v>
      </c>
      <c r="C17" s="108"/>
      <c r="D17" s="109"/>
      <c r="E17" s="239"/>
      <c r="F17" s="101"/>
    </row>
    <row r="18" spans="1:6" x14ac:dyDescent="0.25">
      <c r="A18" s="132"/>
      <c r="B18" s="59"/>
      <c r="C18" s="113" t="s">
        <v>30</v>
      </c>
      <c r="D18" s="114">
        <v>44</v>
      </c>
      <c r="E18" s="240"/>
      <c r="F18" s="115">
        <f>AVERAGE(D18*E18)</f>
        <v>0</v>
      </c>
    </row>
    <row r="19" spans="1:6" ht="267.75" x14ac:dyDescent="0.25">
      <c r="A19" s="121">
        <v>7</v>
      </c>
      <c r="B19" s="122" t="s">
        <v>274</v>
      </c>
      <c r="C19" s="103"/>
      <c r="D19" s="104"/>
      <c r="E19" s="238"/>
      <c r="F19" s="105"/>
    </row>
    <row r="20" spans="1:6" x14ac:dyDescent="0.25">
      <c r="A20" s="132"/>
      <c r="B20" s="59"/>
      <c r="C20" s="113" t="s">
        <v>30</v>
      </c>
      <c r="D20" s="114">
        <v>13</v>
      </c>
      <c r="E20" s="240"/>
      <c r="F20" s="115">
        <f>AVERAGE(D20*E20)</f>
        <v>0</v>
      </c>
    </row>
    <row r="21" spans="1:6" x14ac:dyDescent="0.25">
      <c r="F21" s="131">
        <f>SUM(F4:F20)</f>
        <v>0</v>
      </c>
    </row>
  </sheetData>
  <sheetProtection algorithmName="SHA-512" hashValue="2QLymvKJSXLgieroNF7BEJJ8sFSNK2ox8+OIltLQkOAP8vGlx8tXSwEAhHUYTtmEvEM6cVSPCO6AEGN7HVctwA==" saltValue="4XvPEOnL9fwAEfqaPxCksg=="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D4372-C98D-44B9-B19A-97CAF1AA2AE9}">
  <dimension ref="A1:G42"/>
  <sheetViews>
    <sheetView view="pageLayout" zoomScaleNormal="100" workbookViewId="0">
      <selection activeCell="C2" sqref="C2"/>
    </sheetView>
  </sheetViews>
  <sheetFormatPr defaultRowHeight="15" x14ac:dyDescent="0.25"/>
  <cols>
    <col min="1" max="1" width="5" customWidth="1"/>
    <col min="2" max="2" width="36.7109375" customWidth="1"/>
    <col min="3" max="3" width="20.28515625" style="226" customWidth="1"/>
    <col min="4" max="4" width="5" customWidth="1"/>
    <col min="5" max="5" width="6.5703125" bestFit="1" customWidth="1"/>
    <col min="6" max="6" width="9.42578125" style="226" customWidth="1"/>
    <col min="7" max="7" width="10.7109375" bestFit="1" customWidth="1"/>
  </cols>
  <sheetData>
    <row r="1" spans="1:7" ht="15.75" x14ac:dyDescent="0.25">
      <c r="A1" s="4" t="s">
        <v>268</v>
      </c>
    </row>
    <row r="2" spans="1:7" ht="30" x14ac:dyDescent="0.25">
      <c r="C2" s="250" t="s">
        <v>449</v>
      </c>
    </row>
    <row r="3" spans="1:7" s="92" customFormat="1" ht="360" customHeight="1" x14ac:dyDescent="0.25">
      <c r="A3" s="135">
        <v>1</v>
      </c>
      <c r="B3" s="122" t="s">
        <v>406</v>
      </c>
      <c r="C3" s="251"/>
      <c r="D3" s="103"/>
      <c r="E3" s="104"/>
      <c r="F3" s="238"/>
      <c r="G3" s="105"/>
    </row>
    <row r="4" spans="1:7" s="92" customFormat="1" x14ac:dyDescent="0.25">
      <c r="A4" s="136"/>
      <c r="B4" s="130" t="s">
        <v>66</v>
      </c>
      <c r="C4" s="252"/>
      <c r="D4" s="99" t="s">
        <v>30</v>
      </c>
      <c r="E4" s="100">
        <v>115</v>
      </c>
      <c r="F4" s="237"/>
      <c r="G4" s="101">
        <f>AVERAGE(E4*F4)</f>
        <v>0</v>
      </c>
    </row>
    <row r="5" spans="1:7" s="92" customFormat="1" ht="38.25" x14ac:dyDescent="0.25">
      <c r="A5" s="136"/>
      <c r="B5" s="137" t="s">
        <v>277</v>
      </c>
      <c r="C5" s="253"/>
      <c r="D5" s="99" t="s">
        <v>30</v>
      </c>
      <c r="E5" s="100">
        <v>10</v>
      </c>
      <c r="F5" s="237"/>
      <c r="G5" s="101">
        <f>AVERAGE(E5*F5)</f>
        <v>0</v>
      </c>
    </row>
    <row r="6" spans="1:7" s="92" customFormat="1" ht="26.25" customHeight="1" x14ac:dyDescent="0.25">
      <c r="A6" s="136"/>
      <c r="B6" s="138" t="s">
        <v>278</v>
      </c>
      <c r="C6" s="254"/>
      <c r="D6" s="99" t="s">
        <v>30</v>
      </c>
      <c r="E6" s="100">
        <v>5.0999999999999996</v>
      </c>
      <c r="F6" s="237"/>
      <c r="G6" s="101">
        <f>AVERAGE(E6*F6)</f>
        <v>0</v>
      </c>
    </row>
    <row r="7" spans="1:7" s="92" customFormat="1" ht="51" x14ac:dyDescent="0.25">
      <c r="A7" s="136"/>
      <c r="B7" s="138" t="s">
        <v>279</v>
      </c>
      <c r="C7" s="254"/>
      <c r="D7" s="99" t="s">
        <v>53</v>
      </c>
      <c r="E7" s="100">
        <v>2</v>
      </c>
      <c r="F7" s="237"/>
      <c r="G7" s="101">
        <f>AVERAGE(E7*F7)</f>
        <v>0</v>
      </c>
    </row>
    <row r="8" spans="1:7" s="92" customFormat="1" ht="25.5" x14ac:dyDescent="0.25">
      <c r="A8" s="139"/>
      <c r="B8" s="140" t="s">
        <v>67</v>
      </c>
      <c r="C8" s="255"/>
      <c r="D8" s="113" t="s">
        <v>53</v>
      </c>
      <c r="E8" s="114">
        <v>2</v>
      </c>
      <c r="F8" s="240"/>
      <c r="G8" s="115">
        <f>AVERAGE(E8*F8)</f>
        <v>0</v>
      </c>
    </row>
    <row r="9" spans="1:7" s="92" customFormat="1" ht="343.5" customHeight="1" x14ac:dyDescent="0.25">
      <c r="A9" s="135">
        <v>2</v>
      </c>
      <c r="B9" s="122" t="s">
        <v>407</v>
      </c>
      <c r="C9" s="251"/>
      <c r="D9" s="103"/>
      <c r="E9" s="104"/>
      <c r="F9" s="238"/>
      <c r="G9" s="105"/>
    </row>
    <row r="10" spans="1:7" s="92" customFormat="1" x14ac:dyDescent="0.25">
      <c r="A10" s="136"/>
      <c r="B10" s="130" t="s">
        <v>66</v>
      </c>
      <c r="C10" s="252"/>
      <c r="D10" s="99" t="s">
        <v>30</v>
      </c>
      <c r="E10" s="100">
        <v>53</v>
      </c>
      <c r="F10" s="237"/>
      <c r="G10" s="101">
        <f>AVERAGE(E10*F10)</f>
        <v>0</v>
      </c>
    </row>
    <row r="11" spans="1:7" s="92" customFormat="1" ht="38.25" x14ac:dyDescent="0.25">
      <c r="A11" s="136"/>
      <c r="B11" s="137" t="s">
        <v>280</v>
      </c>
      <c r="C11" s="253"/>
      <c r="D11" s="99" t="s">
        <v>30</v>
      </c>
      <c r="E11" s="100">
        <v>9</v>
      </c>
      <c r="F11" s="237"/>
      <c r="G11" s="101">
        <f>AVERAGE(E11*F11)</f>
        <v>0</v>
      </c>
    </row>
    <row r="12" spans="1:7" s="92" customFormat="1" ht="25.5" x14ac:dyDescent="0.25">
      <c r="A12" s="136"/>
      <c r="B12" s="138" t="s">
        <v>278</v>
      </c>
      <c r="C12" s="254"/>
      <c r="D12" s="99" t="s">
        <v>30</v>
      </c>
      <c r="E12" s="100">
        <v>4</v>
      </c>
      <c r="F12" s="237"/>
      <c r="G12" s="101">
        <f>AVERAGE(E12*F12)</f>
        <v>0</v>
      </c>
    </row>
    <row r="13" spans="1:7" s="92" customFormat="1" ht="51" x14ac:dyDescent="0.25">
      <c r="A13" s="136"/>
      <c r="B13" s="138" t="s">
        <v>281</v>
      </c>
      <c r="C13" s="254"/>
      <c r="D13" s="99" t="s">
        <v>53</v>
      </c>
      <c r="E13" s="100">
        <v>2</v>
      </c>
      <c r="F13" s="237"/>
      <c r="G13" s="101">
        <f>AVERAGE(E13*F13)</f>
        <v>0</v>
      </c>
    </row>
    <row r="14" spans="1:7" s="92" customFormat="1" ht="25.5" x14ac:dyDescent="0.25">
      <c r="A14" s="139"/>
      <c r="B14" s="140" t="s">
        <v>67</v>
      </c>
      <c r="C14" s="255"/>
      <c r="D14" s="113" t="s">
        <v>53</v>
      </c>
      <c r="E14" s="114">
        <v>1</v>
      </c>
      <c r="F14" s="240"/>
      <c r="G14" s="115">
        <f>AVERAGE(E14*F14)</f>
        <v>0</v>
      </c>
    </row>
    <row r="15" spans="1:7" s="92" customFormat="1" ht="312" customHeight="1" x14ac:dyDescent="0.25">
      <c r="A15" s="135">
        <v>3</v>
      </c>
      <c r="B15" s="122" t="s">
        <v>408</v>
      </c>
      <c r="C15" s="251"/>
      <c r="D15" s="103"/>
      <c r="E15" s="104"/>
      <c r="F15" s="238"/>
      <c r="G15" s="105"/>
    </row>
    <row r="16" spans="1:7" s="92" customFormat="1" x14ac:dyDescent="0.25">
      <c r="A16" s="136"/>
      <c r="B16" s="130" t="s">
        <v>66</v>
      </c>
      <c r="C16" s="252"/>
      <c r="D16" s="99" t="s">
        <v>30</v>
      </c>
      <c r="E16" s="100">
        <v>82</v>
      </c>
      <c r="F16" s="237"/>
      <c r="G16" s="101">
        <f>AVERAGE(E16*F16)</f>
        <v>0</v>
      </c>
    </row>
    <row r="17" spans="1:7" s="92" customFormat="1" ht="38.25" x14ac:dyDescent="0.25">
      <c r="A17" s="136"/>
      <c r="B17" s="137" t="s">
        <v>280</v>
      </c>
      <c r="C17" s="253"/>
      <c r="D17" s="99" t="s">
        <v>30</v>
      </c>
      <c r="E17" s="100">
        <v>16</v>
      </c>
      <c r="F17" s="237"/>
      <c r="G17" s="101">
        <f>AVERAGE(E17*F17)</f>
        <v>0</v>
      </c>
    </row>
    <row r="18" spans="1:7" s="92" customFormat="1" ht="25.5" x14ac:dyDescent="0.25">
      <c r="A18" s="136"/>
      <c r="B18" s="138" t="s">
        <v>278</v>
      </c>
      <c r="C18" s="254"/>
      <c r="D18" s="99" t="s">
        <v>30</v>
      </c>
      <c r="E18" s="100">
        <v>10</v>
      </c>
      <c r="F18" s="237"/>
      <c r="G18" s="101">
        <f>AVERAGE(E18*F18)</f>
        <v>0</v>
      </c>
    </row>
    <row r="19" spans="1:7" s="92" customFormat="1" ht="51" x14ac:dyDescent="0.25">
      <c r="A19" s="136"/>
      <c r="B19" s="138" t="s">
        <v>282</v>
      </c>
      <c r="C19" s="254"/>
      <c r="D19" s="99" t="s">
        <v>53</v>
      </c>
      <c r="E19" s="100">
        <v>4</v>
      </c>
      <c r="F19" s="237"/>
      <c r="G19" s="101">
        <f>AVERAGE(E19*F19)</f>
        <v>0</v>
      </c>
    </row>
    <row r="20" spans="1:7" s="92" customFormat="1" ht="25.5" x14ac:dyDescent="0.25">
      <c r="A20" s="139"/>
      <c r="B20" s="140" t="s">
        <v>67</v>
      </c>
      <c r="C20" s="255"/>
      <c r="D20" s="113" t="s">
        <v>53</v>
      </c>
      <c r="E20" s="114">
        <v>4</v>
      </c>
      <c r="F20" s="240"/>
      <c r="G20" s="115">
        <f>AVERAGE(E20*F20)</f>
        <v>0</v>
      </c>
    </row>
    <row r="21" spans="1:7" s="92" customFormat="1" ht="252.75" customHeight="1" x14ac:dyDescent="0.25">
      <c r="A21" s="135">
        <v>4</v>
      </c>
      <c r="B21" s="122" t="s">
        <v>409</v>
      </c>
      <c r="C21" s="251"/>
      <c r="D21" s="103"/>
      <c r="E21" s="104"/>
      <c r="F21" s="238"/>
      <c r="G21" s="105"/>
    </row>
    <row r="22" spans="1:7" s="92" customFormat="1" x14ac:dyDescent="0.25">
      <c r="A22" s="139"/>
      <c r="B22" s="59" t="s">
        <v>66</v>
      </c>
      <c r="C22" s="256"/>
      <c r="D22" s="113" t="s">
        <v>30</v>
      </c>
      <c r="E22" s="114">
        <v>8</v>
      </c>
      <c r="F22" s="240"/>
      <c r="G22" s="115">
        <f>AVERAGE(E22*F22)</f>
        <v>0</v>
      </c>
    </row>
    <row r="23" spans="1:7" s="92" customFormat="1" x14ac:dyDescent="0.25">
      <c r="A23" s="136"/>
      <c r="B23" s="58"/>
      <c r="C23" s="257"/>
      <c r="D23" s="108"/>
      <c r="E23" s="109"/>
      <c r="F23" s="239"/>
      <c r="G23" s="101"/>
    </row>
    <row r="24" spans="1:7" s="145" customFormat="1" ht="51" x14ac:dyDescent="0.25">
      <c r="A24" s="248"/>
      <c r="B24" s="249" t="s">
        <v>447</v>
      </c>
      <c r="C24" s="258"/>
      <c r="D24" s="142"/>
      <c r="E24" s="143"/>
      <c r="F24" s="268"/>
      <c r="G24" s="144"/>
    </row>
    <row r="25" spans="1:7" s="92" customFormat="1" x14ac:dyDescent="0.25">
      <c r="A25" s="136"/>
      <c r="B25" s="58"/>
      <c r="C25" s="257"/>
      <c r="D25" s="108"/>
      <c r="E25" s="109"/>
      <c r="F25" s="239"/>
      <c r="G25" s="101"/>
    </row>
    <row r="26" spans="1:7" s="92" customFormat="1" x14ac:dyDescent="0.25">
      <c r="A26" s="136"/>
      <c r="B26" s="58"/>
      <c r="C26" s="257"/>
      <c r="D26" s="108"/>
      <c r="E26" s="109"/>
      <c r="F26" s="239"/>
      <c r="G26" s="101"/>
    </row>
    <row r="27" spans="1:7" s="145" customFormat="1" ht="409.5" x14ac:dyDescent="0.25">
      <c r="A27" s="146">
        <v>5</v>
      </c>
      <c r="B27" s="147" t="s">
        <v>126</v>
      </c>
      <c r="C27" s="259"/>
      <c r="D27" s="148"/>
      <c r="E27" s="149"/>
      <c r="F27" s="269"/>
      <c r="G27" s="150"/>
    </row>
    <row r="28" spans="1:7" s="145" customFormat="1" x14ac:dyDescent="0.25">
      <c r="A28" s="141"/>
      <c r="B28" s="151"/>
      <c r="C28" s="260"/>
      <c r="D28" s="152" t="s">
        <v>30</v>
      </c>
      <c r="E28" s="153">
        <v>411</v>
      </c>
      <c r="F28" s="270"/>
      <c r="G28" s="144">
        <f>AVERAGE(E28*F28)</f>
        <v>0</v>
      </c>
    </row>
    <row r="29" spans="1:7" ht="66" customHeight="1" x14ac:dyDescent="0.25">
      <c r="A29" s="53">
        <v>6</v>
      </c>
      <c r="B29" s="57" t="s">
        <v>81</v>
      </c>
      <c r="C29" s="261"/>
      <c r="D29" s="24"/>
      <c r="E29" s="25"/>
      <c r="F29" s="233"/>
      <c r="G29" s="26"/>
    </row>
    <row r="30" spans="1:7" x14ac:dyDescent="0.25">
      <c r="A30" s="55"/>
      <c r="B30" s="56"/>
      <c r="C30" s="262"/>
      <c r="D30" s="29" t="s">
        <v>30</v>
      </c>
      <c r="E30" s="30">
        <v>411</v>
      </c>
      <c r="F30" s="232"/>
      <c r="G30" s="31">
        <f t="shared" ref="G30:G35" si="0">AVERAGE(E30*F30)</f>
        <v>0</v>
      </c>
    </row>
    <row r="31" spans="1:7" ht="76.5" x14ac:dyDescent="0.25">
      <c r="A31" s="60">
        <v>7</v>
      </c>
      <c r="B31" s="61" t="s">
        <v>283</v>
      </c>
      <c r="C31" s="263"/>
      <c r="D31" s="13" t="s">
        <v>36</v>
      </c>
      <c r="E31" s="14">
        <v>60</v>
      </c>
      <c r="F31" s="227"/>
      <c r="G31" s="15">
        <f t="shared" si="0"/>
        <v>0</v>
      </c>
    </row>
    <row r="32" spans="1:7" ht="76.5" x14ac:dyDescent="0.25">
      <c r="A32" s="60">
        <v>8</v>
      </c>
      <c r="B32" s="61" t="s">
        <v>284</v>
      </c>
      <c r="C32" s="263"/>
      <c r="D32" s="13" t="s">
        <v>36</v>
      </c>
      <c r="E32" s="14">
        <v>37</v>
      </c>
      <c r="F32" s="227"/>
      <c r="G32" s="15">
        <f t="shared" si="0"/>
        <v>0</v>
      </c>
    </row>
    <row r="33" spans="1:7" ht="65.25" customHeight="1" x14ac:dyDescent="0.25">
      <c r="A33" s="60">
        <v>9</v>
      </c>
      <c r="B33" s="61" t="s">
        <v>285</v>
      </c>
      <c r="C33" s="263"/>
      <c r="D33" s="13" t="s">
        <v>36</v>
      </c>
      <c r="E33" s="14">
        <v>28.8</v>
      </c>
      <c r="F33" s="227"/>
      <c r="G33" s="15">
        <f t="shared" si="0"/>
        <v>0</v>
      </c>
    </row>
    <row r="34" spans="1:7" ht="63.75" x14ac:dyDescent="0.25">
      <c r="A34" s="60">
        <v>10</v>
      </c>
      <c r="B34" s="61" t="s">
        <v>286</v>
      </c>
      <c r="C34" s="263"/>
      <c r="D34" s="13" t="s">
        <v>36</v>
      </c>
      <c r="E34" s="14">
        <v>58</v>
      </c>
      <c r="F34" s="227"/>
      <c r="G34" s="15">
        <f t="shared" si="0"/>
        <v>0</v>
      </c>
    </row>
    <row r="35" spans="1:7" ht="38.25" x14ac:dyDescent="0.25">
      <c r="A35" s="60">
        <v>11</v>
      </c>
      <c r="B35" s="61" t="s">
        <v>80</v>
      </c>
      <c r="C35" s="263"/>
      <c r="D35" s="13" t="s">
        <v>36</v>
      </c>
      <c r="E35" s="14">
        <v>58</v>
      </c>
      <c r="F35" s="227"/>
      <c r="G35" s="15">
        <f t="shared" si="0"/>
        <v>0</v>
      </c>
    </row>
    <row r="36" spans="1:7" ht="39.75" customHeight="1" x14ac:dyDescent="0.25">
      <c r="A36" s="54">
        <v>12</v>
      </c>
      <c r="B36" s="23" t="s">
        <v>289</v>
      </c>
      <c r="C36" s="264"/>
      <c r="D36" s="24"/>
      <c r="E36" s="25"/>
      <c r="F36" s="233"/>
      <c r="G36" s="26"/>
    </row>
    <row r="37" spans="1:7" x14ac:dyDescent="0.25">
      <c r="A37" s="32"/>
      <c r="B37" s="19" t="s">
        <v>287</v>
      </c>
      <c r="C37" s="265"/>
      <c r="D37" s="20" t="s">
        <v>77</v>
      </c>
      <c r="E37" s="21">
        <v>2</v>
      </c>
      <c r="F37" s="231"/>
      <c r="G37" s="33">
        <f>AVERAGE(E37*F37)</f>
        <v>0</v>
      </c>
    </row>
    <row r="38" spans="1:7" x14ac:dyDescent="0.25">
      <c r="A38" s="32"/>
      <c r="B38" s="19" t="s">
        <v>288</v>
      </c>
      <c r="C38" s="265"/>
      <c r="D38" s="20" t="s">
        <v>77</v>
      </c>
      <c r="E38" s="21">
        <v>1</v>
      </c>
      <c r="F38" s="231"/>
      <c r="G38" s="33">
        <f>AVERAGE(E38*F38)</f>
        <v>0</v>
      </c>
    </row>
    <row r="39" spans="1:7" x14ac:dyDescent="0.25">
      <c r="A39" s="27"/>
      <c r="B39" s="28" t="s">
        <v>135</v>
      </c>
      <c r="C39" s="266"/>
      <c r="D39" s="29" t="s">
        <v>77</v>
      </c>
      <c r="E39" s="30">
        <v>1</v>
      </c>
      <c r="F39" s="232"/>
      <c r="G39" s="31">
        <f>AVERAGE(E39*F39)</f>
        <v>0</v>
      </c>
    </row>
    <row r="40" spans="1:7" ht="76.5" x14ac:dyDescent="0.25">
      <c r="A40" s="54">
        <v>13</v>
      </c>
      <c r="B40" s="84" t="s">
        <v>290</v>
      </c>
      <c r="C40" s="267"/>
      <c r="D40" s="20"/>
      <c r="E40" s="21"/>
      <c r="F40" s="231"/>
      <c r="G40" s="33"/>
    </row>
    <row r="41" spans="1:7" x14ac:dyDescent="0.25">
      <c r="A41" s="55"/>
      <c r="B41" s="56"/>
      <c r="C41" s="262"/>
      <c r="D41" s="29" t="s">
        <v>30</v>
      </c>
      <c r="E41" s="30">
        <v>80</v>
      </c>
      <c r="F41" s="232"/>
      <c r="G41" s="31">
        <f>AVERAGE(E41*F41)</f>
        <v>0</v>
      </c>
    </row>
    <row r="42" spans="1:7" x14ac:dyDescent="0.25">
      <c r="G42" s="36">
        <f>SUM(G4:G41)</f>
        <v>0</v>
      </c>
    </row>
  </sheetData>
  <sheetProtection algorithmName="SHA-512" hashValue="8QjnTPd64l1ru8ZL1ctEHCq5yDjiS3xO9QJJdhkqFypg2qyZAp4YcbgdlaDIZU4nSQ6mKMsJVynqoJGQF6ZJeQ==" saltValue="QEywUoFlnhFbB8rNo+RPbQ==" spinCount="100000" sheet="1"/>
  <pageMargins left="0.31496062992125984" right="0.31496062992125984" top="0.74803149606299213" bottom="0.74803149606299213" header="0.31496062992125984" footer="0.31496062992125984"/>
  <pageSetup paperSize="9" orientation="portrait" r:id="rId1"/>
  <headerFooter>
    <oddHeader>&amp;L&amp;"Arial Black,Običajno"&amp;16&amp;K04+037region</oddHeader>
    <oddFooter>&amp;C&amp;"Arial,Navadno"&amp;8&amp;A&amp;R&amp;"Arial,Navadno"&amp;8Stran &amp;P</oddFooter>
  </headerFooter>
  <rowBreaks count="1" manualBreakCount="1">
    <brk id="1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440F0-1E31-49FD-AC84-5D522B06F8D3}">
  <dimension ref="A1:F10"/>
  <sheetViews>
    <sheetView view="pageLayout" zoomScaleNormal="100" workbookViewId="0">
      <selection activeCell="E25" sqref="E25"/>
    </sheetView>
  </sheetViews>
  <sheetFormatPr defaultRowHeight="15" x14ac:dyDescent="0.25"/>
  <cols>
    <col min="1" max="1" width="5.28515625" style="184" customWidth="1"/>
    <col min="2" max="2" width="36.7109375" style="184" customWidth="1"/>
    <col min="3" max="3" width="5" style="184" customWidth="1"/>
    <col min="4" max="4" width="12.42578125" style="184" customWidth="1"/>
    <col min="5" max="5" width="12.42578125" style="226" customWidth="1"/>
    <col min="6" max="6" width="12.28515625" style="184" customWidth="1"/>
    <col min="7" max="16384" width="9.140625" style="184"/>
  </cols>
  <sheetData>
    <row r="1" spans="1:6" ht="15.75" x14ac:dyDescent="0.25">
      <c r="A1" s="271" t="s">
        <v>266</v>
      </c>
    </row>
    <row r="2" spans="1:6" ht="39" x14ac:dyDescent="0.25">
      <c r="B2" s="272" t="s">
        <v>291</v>
      </c>
    </row>
    <row r="3" spans="1:6" ht="140.25" x14ac:dyDescent="0.25">
      <c r="A3" s="186">
        <v>1</v>
      </c>
      <c r="B3" s="187" t="s">
        <v>292</v>
      </c>
      <c r="C3" s="188" t="s">
        <v>28</v>
      </c>
      <c r="D3" s="189">
        <v>1</v>
      </c>
      <c r="E3" s="227"/>
      <c r="F3" s="190">
        <f>(D3*E3)</f>
        <v>0</v>
      </c>
    </row>
    <row r="4" spans="1:6" ht="51" x14ac:dyDescent="0.25">
      <c r="A4" s="204">
        <v>2</v>
      </c>
      <c r="B4" s="205" t="s">
        <v>70</v>
      </c>
      <c r="C4" s="206" t="s">
        <v>28</v>
      </c>
      <c r="D4" s="219">
        <v>1</v>
      </c>
      <c r="E4" s="233"/>
      <c r="F4" s="220">
        <f>(D4*E4)</f>
        <v>0</v>
      </c>
    </row>
    <row r="5" spans="1:6" ht="102" x14ac:dyDescent="0.25">
      <c r="A5" s="204">
        <v>3</v>
      </c>
      <c r="B5" s="205" t="s">
        <v>293</v>
      </c>
      <c r="C5" s="207"/>
      <c r="D5" s="207"/>
      <c r="E5" s="230"/>
      <c r="F5" s="208"/>
    </row>
    <row r="6" spans="1:6" x14ac:dyDescent="0.25">
      <c r="A6" s="273"/>
      <c r="B6" s="274" t="s">
        <v>71</v>
      </c>
      <c r="C6" s="211" t="s">
        <v>36</v>
      </c>
      <c r="D6" s="212">
        <v>10</v>
      </c>
      <c r="E6" s="231"/>
      <c r="F6" s="213">
        <f>(D6*E6)</f>
        <v>0</v>
      </c>
    </row>
    <row r="7" spans="1:6" x14ac:dyDescent="0.25">
      <c r="A7" s="273"/>
      <c r="B7" s="274" t="s">
        <v>72</v>
      </c>
      <c r="C7" s="211" t="s">
        <v>36</v>
      </c>
      <c r="D7" s="212">
        <v>40</v>
      </c>
      <c r="E7" s="231"/>
      <c r="F7" s="213">
        <f>(D7*E7)</f>
        <v>0</v>
      </c>
    </row>
    <row r="8" spans="1:6" x14ac:dyDescent="0.25">
      <c r="A8" s="273"/>
      <c r="B8" s="274" t="s">
        <v>73</v>
      </c>
      <c r="C8" s="211" t="s">
        <v>36</v>
      </c>
      <c r="D8" s="212">
        <v>12</v>
      </c>
      <c r="E8" s="231"/>
      <c r="F8" s="213">
        <f>(D8*E8)</f>
        <v>0</v>
      </c>
    </row>
    <row r="9" spans="1:6" x14ac:dyDescent="0.25">
      <c r="A9" s="244"/>
      <c r="B9" s="275" t="s">
        <v>74</v>
      </c>
      <c r="C9" s="216" t="s">
        <v>36</v>
      </c>
      <c r="D9" s="217">
        <v>32</v>
      </c>
      <c r="E9" s="232"/>
      <c r="F9" s="218">
        <f>(D9*E9)</f>
        <v>0</v>
      </c>
    </row>
    <row r="10" spans="1:6" x14ac:dyDescent="0.25">
      <c r="F10" s="225">
        <f>SUM(F3:F9)</f>
        <v>0</v>
      </c>
    </row>
  </sheetData>
  <sheetProtection algorithmName="SHA-512" hashValue="m58gg24SVgQofohop4rq84q7VOR6zVLf9Jbrs+PYJDnQHMDuNLbgP/ggm9QYOyJ+llKfIOWI38drTSJVUu+tlg==" saltValue="PLbzUpSkdh1iWPvheBwE7Q==" spinCount="100000" sheet="1"/>
  <pageMargins left="0.7" right="0.7" top="0.75" bottom="0.75" header="0.3" footer="0.3"/>
  <pageSetup paperSize="9" orientation="portrait" r:id="rId1"/>
  <headerFooter>
    <oddHeader>&amp;L&amp;"Arial Black,Krepko"&amp;16&amp;K04+036region</oddHeader>
    <oddFooter>&amp;C&amp;"Arial,Navadno"&amp;8&amp;A&amp;R&amp;"Arial,Navadno"&amp;8Stran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19</vt:i4>
      </vt:variant>
      <vt:variant>
        <vt:lpstr>Imenovani obsegi</vt:lpstr>
      </vt:variant>
      <vt:variant>
        <vt:i4>1</vt:i4>
      </vt:variant>
    </vt:vector>
  </HeadingPairs>
  <TitlesOfParts>
    <vt:vector size="20" baseType="lpstr">
      <vt:lpstr>rekapitulacija GO</vt:lpstr>
      <vt:lpstr>preddela</vt:lpstr>
      <vt:lpstr>zemeljska dela</vt:lpstr>
      <vt:lpstr>bet in arm. bet. dela</vt:lpstr>
      <vt:lpstr>zidarska dela</vt:lpstr>
      <vt:lpstr>tesarska dela </vt:lpstr>
      <vt:lpstr>fasaderska dela</vt:lpstr>
      <vt:lpstr>krovska dela</vt:lpstr>
      <vt:lpstr>kanalizacija</vt:lpstr>
      <vt:lpstr>kleparska dela</vt:lpstr>
      <vt:lpstr>ključavničarska dela</vt:lpstr>
      <vt:lpstr>mizarska dela</vt:lpstr>
      <vt:lpstr>keramičarska dela</vt:lpstr>
      <vt:lpstr>suhomontažna dela </vt:lpstr>
      <vt:lpstr>Izdelki iz PVC okvirjev</vt:lpstr>
      <vt:lpstr>tlakarska dela</vt:lpstr>
      <vt:lpstr>pleskarska dela</vt:lpstr>
      <vt:lpstr>dvigalo</vt:lpstr>
      <vt:lpstr>zaključna dela</vt:lpstr>
      <vt:lpstr>'zidarska dela'!Področje_tiskanja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Pavlekovič</dc:creator>
  <cp:lastModifiedBy>Vilma Zupančič</cp:lastModifiedBy>
  <cp:lastPrinted>2020-04-24T06:50:31Z</cp:lastPrinted>
  <dcterms:created xsi:type="dcterms:W3CDTF">2020-02-27T07:15:10Z</dcterms:created>
  <dcterms:modified xsi:type="dcterms:W3CDTF">2020-05-11T07:14:53Z</dcterms:modified>
</cp:coreProperties>
</file>